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0C82DF66-742E-4B22-8AC6-8952483FDF7A}" xr6:coauthVersionLast="47" xr6:coauthVersionMax="47" xr10:uidLastSave="{00000000-0000-0000-0000-000000000000}"/>
  <bookViews>
    <workbookView xWindow="-110" yWindow="-110" windowWidth="19420" windowHeight="10420" tabRatio="782" activeTab="1" xr2:uid="{00000000-000D-0000-FFFF-FFFF00000000}"/>
  </bookViews>
  <sheets>
    <sheet name="Summary" sheetId="27" r:id="rId1"/>
    <sheet name="#1" sheetId="34" r:id="rId2"/>
    <sheet name="OSY_Calc" sheetId="3" state="hidden" r:id="rId3"/>
  </sheets>
  <externalReferences>
    <externalReference r:id="rId4"/>
  </externalReferences>
  <definedNames>
    <definedName name="AMT_OH">'[1]PL_MAY-JAN-data'!$O$6:$O$2500</definedName>
    <definedName name="MNT_OH">'[1]PL_MAY-JAN-data'!$C$6:$C$2500</definedName>
    <definedName name="NAME">'[1]PL_MAY-JAN-data'!$K$6:$K$2500</definedName>
    <definedName name="OH">'[1]PL_MAY-JAN-data'!$H$6:$H$2500</definedName>
    <definedName name="SUB_OH">'[1]PL_MAY-JAN-data'!$J$6:$J$2500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7" l="1"/>
  <c r="H23" i="34"/>
  <c r="H22" i="34"/>
  <c r="H60" i="34" l="1"/>
  <c r="I60" i="34" s="1"/>
  <c r="L60" i="34" s="1"/>
  <c r="K60" i="34" s="1"/>
  <c r="H59" i="34"/>
  <c r="I59" i="34" s="1"/>
  <c r="H58" i="34"/>
  <c r="I58" i="34" s="1"/>
  <c r="L58" i="34" s="1"/>
  <c r="K58" i="34" s="1"/>
  <c r="H57" i="34"/>
  <c r="I57" i="34" s="1"/>
  <c r="H56" i="34"/>
  <c r="I56" i="34" s="1"/>
  <c r="H51" i="34"/>
  <c r="K51" i="34" s="1"/>
  <c r="H50" i="34"/>
  <c r="K50" i="34" s="1"/>
  <c r="H49" i="34"/>
  <c r="K49" i="34" s="1"/>
  <c r="H48" i="34"/>
  <c r="K48" i="34" s="1"/>
  <c r="H47" i="34"/>
  <c r="K47" i="34" s="1"/>
  <c r="H46" i="34"/>
  <c r="K46" i="34" s="1"/>
  <c r="H45" i="34"/>
  <c r="K45" i="34" s="1"/>
  <c r="H40" i="34"/>
  <c r="H39" i="34"/>
  <c r="K39" i="34" s="1"/>
  <c r="H38" i="34"/>
  <c r="H34" i="34"/>
  <c r="K34" i="34" s="1"/>
  <c r="H33" i="34"/>
  <c r="K33" i="34" s="1"/>
  <c r="H32" i="34"/>
  <c r="H28" i="34"/>
  <c r="K28" i="34" s="1"/>
  <c r="H27" i="34"/>
  <c r="K27" i="34" s="1"/>
  <c r="H26" i="34"/>
  <c r="K26" i="34" s="1"/>
  <c r="H25" i="34"/>
  <c r="K25" i="34" s="1"/>
  <c r="H24" i="34"/>
  <c r="K24" i="34" s="1"/>
  <c r="K23" i="34"/>
  <c r="K22" i="34"/>
  <c r="H21" i="34"/>
  <c r="K21" i="34" s="1"/>
  <c r="U6" i="34"/>
  <c r="U7" i="34" s="1"/>
  <c r="U8" i="34" s="1"/>
  <c r="U9" i="34" s="1"/>
  <c r="K38" i="34" l="1"/>
  <c r="I38" i="34" s="1"/>
  <c r="K40" i="34"/>
  <c r="I40" i="34" s="1"/>
  <c r="H19" i="34"/>
  <c r="H64" i="34"/>
  <c r="I64" i="34" s="1"/>
  <c r="L64" i="34" s="1"/>
  <c r="H76" i="34"/>
  <c r="I76" i="34" s="1"/>
  <c r="L76" i="34" s="1"/>
  <c r="K76" i="34" s="1"/>
  <c r="H69" i="34"/>
  <c r="I69" i="34" s="1"/>
  <c r="L69" i="34" s="1"/>
  <c r="K69" i="34" s="1"/>
  <c r="H68" i="34"/>
  <c r="I68" i="34" s="1"/>
  <c r="L68" i="34" s="1"/>
  <c r="K68" i="34" s="1"/>
  <c r="L33" i="34"/>
  <c r="I33" i="34"/>
  <c r="I61" i="34"/>
  <c r="H67" i="34"/>
  <c r="I67" i="34" s="1"/>
  <c r="L67" i="34" s="1"/>
  <c r="K67" i="34" s="1"/>
  <c r="L47" i="34"/>
  <c r="I47" i="34"/>
  <c r="I21" i="34"/>
  <c r="L21" i="34"/>
  <c r="L26" i="34"/>
  <c r="I26" i="34"/>
  <c r="L48" i="34"/>
  <c r="I48" i="34"/>
  <c r="L57" i="34"/>
  <c r="K57" i="34" s="1"/>
  <c r="I49" i="34"/>
  <c r="L49" i="34"/>
  <c r="L23" i="34"/>
  <c r="I23" i="34"/>
  <c r="I28" i="34"/>
  <c r="L28" i="34"/>
  <c r="I39" i="34"/>
  <c r="L39" i="34"/>
  <c r="I50" i="34"/>
  <c r="L50" i="34"/>
  <c r="L59" i="34"/>
  <c r="K59" i="34" s="1"/>
  <c r="I27" i="34"/>
  <c r="L27" i="34"/>
  <c r="K32" i="34"/>
  <c r="I51" i="34"/>
  <c r="L51" i="34"/>
  <c r="I24" i="34"/>
  <c r="L24" i="34"/>
  <c r="L34" i="34"/>
  <c r="I34" i="34"/>
  <c r="L22" i="34"/>
  <c r="I22" i="34"/>
  <c r="L45" i="34"/>
  <c r="I45" i="34"/>
  <c r="K52" i="34"/>
  <c r="L25" i="34"/>
  <c r="I25" i="34"/>
  <c r="L46" i="34"/>
  <c r="I46" i="34"/>
  <c r="B10" i="34"/>
  <c r="I16" i="27" s="1"/>
  <c r="L56" i="34"/>
  <c r="K56" i="34" s="1"/>
  <c r="H52" i="34"/>
  <c r="B4" i="34" s="1"/>
  <c r="D11" i="27" s="1"/>
  <c r="H20" i="34"/>
  <c r="K20" i="34" s="1"/>
  <c r="H75" i="34" l="1"/>
  <c r="I75" i="34" s="1"/>
  <c r="L75" i="34" s="1"/>
  <c r="K75" i="34" s="1"/>
  <c r="H74" i="34"/>
  <c r="I74" i="34" s="1"/>
  <c r="L74" i="34" s="1"/>
  <c r="K74" i="34" s="1"/>
  <c r="H73" i="34"/>
  <c r="I73" i="34" s="1"/>
  <c r="L73" i="34" s="1"/>
  <c r="K73" i="34" s="1"/>
  <c r="L40" i="34"/>
  <c r="L38" i="34"/>
  <c r="H29" i="34"/>
  <c r="B3" i="34" s="1"/>
  <c r="D6" i="27" s="1"/>
  <c r="H66" i="34"/>
  <c r="I66" i="34" s="1"/>
  <c r="L66" i="34" s="1"/>
  <c r="K66" i="34" s="1"/>
  <c r="H65" i="34"/>
  <c r="I65" i="34" s="1"/>
  <c r="L65" i="34" s="1"/>
  <c r="K65" i="34" s="1"/>
  <c r="K19" i="34"/>
  <c r="L52" i="34"/>
  <c r="K64" i="34"/>
  <c r="K55" i="34"/>
  <c r="K61" i="34" s="1"/>
  <c r="L61" i="34"/>
  <c r="I52" i="34"/>
  <c r="H81" i="34"/>
  <c r="I81" i="34" s="1"/>
  <c r="L81" i="34" s="1"/>
  <c r="K81" i="34" s="1"/>
  <c r="I80" i="34"/>
  <c r="L80" i="34" s="1"/>
  <c r="K80" i="34" s="1"/>
  <c r="L20" i="34"/>
  <c r="I20" i="34"/>
  <c r="I32" i="34"/>
  <c r="L32" i="34"/>
  <c r="I18" i="27"/>
  <c r="D13" i="27" l="1"/>
  <c r="I77" i="34"/>
  <c r="K77" i="34"/>
  <c r="L77" i="34"/>
  <c r="K70" i="34"/>
  <c r="H37" i="34"/>
  <c r="K37" i="34" s="1"/>
  <c r="I37" i="34" s="1"/>
  <c r="I70" i="34"/>
  <c r="L70" i="34"/>
  <c r="H36" i="34"/>
  <c r="K36" i="34" s="1"/>
  <c r="H35" i="34"/>
  <c r="I82" i="34"/>
  <c r="B12" i="34" s="1"/>
  <c r="I26" i="27" s="1"/>
  <c r="L19" i="34"/>
  <c r="L29" i="34" s="1"/>
  <c r="I19" i="34"/>
  <c r="K29" i="34"/>
  <c r="B11" i="34" l="1"/>
  <c r="I21" i="27" s="1"/>
  <c r="I28" i="27"/>
  <c r="L37" i="34"/>
  <c r="H41" i="34"/>
  <c r="B8" i="34" s="1"/>
  <c r="I6" i="27" s="1"/>
  <c r="I29" i="34"/>
  <c r="B5" i="34" s="1"/>
  <c r="L82" i="34"/>
  <c r="K35" i="34"/>
  <c r="K82" i="34"/>
  <c r="B13" i="34" s="1"/>
  <c r="I31" i="27" s="1"/>
  <c r="L36" i="34"/>
  <c r="I36" i="34"/>
  <c r="D8" i="27" l="1"/>
  <c r="I23" i="27"/>
  <c r="B6" i="34"/>
  <c r="D16" i="27"/>
  <c r="L35" i="34"/>
  <c r="L41" i="34" s="1"/>
  <c r="I35" i="34"/>
  <c r="I41" i="34" s="1"/>
  <c r="B9" i="34" s="1"/>
  <c r="K41" i="34"/>
  <c r="K84" i="34" s="1"/>
  <c r="I33" i="27" l="1"/>
  <c r="D18" i="27"/>
  <c r="D20" i="27" s="1"/>
  <c r="B14" i="34"/>
  <c r="B15" i="34" s="1"/>
  <c r="C28" i="27" s="1"/>
  <c r="I11" i="27"/>
  <c r="I8" i="27"/>
  <c r="I13" i="27" l="1"/>
  <c r="I35" i="27" s="1"/>
  <c r="C30" i="27" l="1"/>
  <c r="D17" i="3" l="1"/>
  <c r="F17" i="3" s="1"/>
  <c r="D16" i="3"/>
  <c r="F16" i="3"/>
  <c r="F15" i="3"/>
  <c r="G15" i="3" s="1"/>
  <c r="I14" i="3"/>
  <c r="G17" i="3" l="1"/>
  <c r="H17" i="3" s="1"/>
  <c r="G16" i="3"/>
  <c r="H16" i="3" s="1"/>
  <c r="F18" i="3"/>
  <c r="H15" i="3"/>
  <c r="I15" i="3" s="1"/>
  <c r="G18" i="3" l="1"/>
  <c r="J15" i="3"/>
  <c r="H18" i="3"/>
  <c r="I17" i="3"/>
  <c r="J17" i="3" s="1"/>
  <c r="K17" i="3" s="1"/>
  <c r="I16" i="3"/>
  <c r="J16" i="3" s="1"/>
  <c r="K16" i="3" s="1"/>
  <c r="I18" i="3" l="1"/>
  <c r="K15" i="3"/>
  <c r="K18" i="3" s="1"/>
  <c r="J18" i="3"/>
  <c r="I37" i="27" l="1"/>
</calcChain>
</file>

<file path=xl/sharedStrings.xml><?xml version="1.0" encoding="utf-8"?>
<sst xmlns="http://schemas.openxmlformats.org/spreadsheetml/2006/main" count="173" uniqueCount="102">
  <si>
    <t>GUYANA SHORE BASE INC (GYSBI)</t>
  </si>
  <si>
    <t>ITEM</t>
  </si>
  <si>
    <t>DESCRIPTION</t>
  </si>
  <si>
    <t>UNIT TYPE</t>
  </si>
  <si>
    <t>UNIT QUANTITY</t>
  </si>
  <si>
    <t xml:space="preserve">OVERHEAD  </t>
  </si>
  <si>
    <t>PROFIT</t>
  </si>
  <si>
    <t>SUBTOTAL</t>
  </si>
  <si>
    <t>1</t>
  </si>
  <si>
    <t>2</t>
  </si>
  <si>
    <t>3</t>
  </si>
  <si>
    <t>DOCUMENT: FACILITY COST AND RATE CALCULATION PROGRAM (FOR CP TABLE D1)</t>
  </si>
  <si>
    <t>ITEM 1.2 POD#6A</t>
  </si>
  <si>
    <t>CLIENT: ESSO EXPLORATION AND PRODUCTION GUYANA LIMITED (EEPGL) / CONTRACT NO. A2604055</t>
  </si>
  <si>
    <t xml:space="preserve">PROJECT: PROVISION OF SHORE BASE MANAGEMENT SERVICES TO SUPPORT DRILLING, EXPLORATION, PROJECT AND PRODUCTION ACTIVITIES OFFSHORE GUYANA </t>
  </si>
  <si>
    <t>GRAVEL COVERING</t>
  </si>
  <si>
    <t>ITEM: 1.2 - 2,000 m2 additional open storage area</t>
  </si>
  <si>
    <t>UNIT COST</t>
  </si>
  <si>
    <t>EXTENDED COST PER MONTH</t>
  </si>
  <si>
    <t>OVERHEAD AND PROFIT</t>
  </si>
  <si>
    <t>EXTENDED MONTHLY RATE</t>
  </si>
  <si>
    <t>UNIT RATE PER 1 SQ.METER PER MONTH</t>
  </si>
  <si>
    <t>NOTE</t>
  </si>
  <si>
    <t>FACILITY RENTAL</t>
  </si>
  <si>
    <r>
      <t>m</t>
    </r>
    <r>
      <rPr>
        <vertAlign val="superscript"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>/month</t>
    </r>
  </si>
  <si>
    <t>MSHW</t>
  </si>
  <si>
    <t>ALLOWANCE FOR CURRENT REPAIR AND MAINTENANCE</t>
  </si>
  <si>
    <t>ALLOWANCE FOR LIGHTENING (ELECTRICITY) - 4 LIGHT MASTS (90 kWt/HOUR - 3 HOURS PER DAY)</t>
  </si>
  <si>
    <t>Electrical suppy (Basis 56,38 GYD per 1 kWt) + inflation</t>
  </si>
  <si>
    <t>Type</t>
  </si>
  <si>
    <t>Quantity</t>
  </si>
  <si>
    <t>UOM</t>
  </si>
  <si>
    <t>Description</t>
  </si>
  <si>
    <t>Cost ea.</t>
  </si>
  <si>
    <t>Total Cost</t>
  </si>
  <si>
    <t>Profit</t>
  </si>
  <si>
    <t>Quoted Price</t>
  </si>
  <si>
    <t>Adj. Sale EA</t>
  </si>
  <si>
    <t>Subtotal</t>
  </si>
  <si>
    <t>Days</t>
  </si>
  <si>
    <t>#Hours</t>
  </si>
  <si>
    <t>Rate/Hr</t>
  </si>
  <si>
    <t>Total Sale</t>
  </si>
  <si>
    <t>Cost/ea</t>
  </si>
  <si>
    <t>Equipment</t>
  </si>
  <si>
    <t>Administration</t>
  </si>
  <si>
    <t>Delivery</t>
  </si>
  <si>
    <t>VL Code</t>
  </si>
  <si>
    <t>GF</t>
  </si>
  <si>
    <t>GL</t>
  </si>
  <si>
    <t>EO</t>
  </si>
  <si>
    <t>TELE</t>
  </si>
  <si>
    <t>Expat Management &amp; Supervision</t>
  </si>
  <si>
    <t>Grand Total</t>
  </si>
  <si>
    <t>TOTAL FREIGHT</t>
  </si>
  <si>
    <t>Freight</t>
  </si>
  <si>
    <t>Offshore</t>
  </si>
  <si>
    <t>Onshore</t>
  </si>
  <si>
    <t>Expat Labor</t>
  </si>
  <si>
    <t>Subtotal Offshore</t>
  </si>
  <si>
    <t>Subtotal Onshore</t>
  </si>
  <si>
    <t>Offshore Material</t>
  </si>
  <si>
    <t>Total Offshore</t>
  </si>
  <si>
    <t>Total Onshore</t>
  </si>
  <si>
    <t>Onshore Material</t>
  </si>
  <si>
    <t>Total  Construction Cost</t>
  </si>
  <si>
    <t>Labor</t>
  </si>
  <si>
    <t>m3</t>
  </si>
  <si>
    <t>OFFSHORE</t>
  </si>
  <si>
    <t>ONSHORE</t>
  </si>
  <si>
    <t xml:space="preserve">Material </t>
  </si>
  <si>
    <t>Total Offshore Supply</t>
  </si>
  <si>
    <t xml:space="preserve">Labor </t>
  </si>
  <si>
    <t>Total Onshore Supply</t>
  </si>
  <si>
    <t>Total Construction Cost</t>
  </si>
  <si>
    <t>Summary</t>
  </si>
  <si>
    <t>kg/m3</t>
  </si>
  <si>
    <t>each</t>
  </si>
  <si>
    <t>kg</t>
  </si>
  <si>
    <t>mt</t>
  </si>
  <si>
    <t>FI</t>
  </si>
  <si>
    <t>TAS</t>
  </si>
  <si>
    <t>TC</t>
  </si>
  <si>
    <t>CAD</t>
  </si>
  <si>
    <t>QA</t>
  </si>
  <si>
    <t>QHSSE</t>
  </si>
  <si>
    <t>WHSE</t>
  </si>
  <si>
    <t xml:space="preserve">Total  </t>
  </si>
  <si>
    <t>Construction Operation personnel</t>
  </si>
  <si>
    <t>Onshore Fee</t>
  </si>
  <si>
    <t>Labor Fee</t>
  </si>
  <si>
    <t>Security Items</t>
  </si>
  <si>
    <t xml:space="preserve">Budgetary proposal </t>
  </si>
  <si>
    <t>Pedestrian Gate 4' wide</t>
  </si>
  <si>
    <t>Gate, double leaf, chain link, 40'</t>
  </si>
  <si>
    <t>Gate, double rolling, chain link, 70'</t>
  </si>
  <si>
    <t>Contingency</t>
  </si>
  <si>
    <t>Fee on Labor</t>
  </si>
  <si>
    <t xml:space="preserve"> Profit</t>
  </si>
  <si>
    <t>Chain link fence</t>
  </si>
  <si>
    <t>SW Security fence and gates</t>
  </si>
  <si>
    <t>Additional railing and poles (sliding gate)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</si>
</sst>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409]* #,##0.00_ ;_-[$$-409]* \-#,##0.00\ ;_-[$$-409]* &quot;-&quot;??_ ;_-@_ "/>
    <numFmt numFmtId="165" formatCode="0.0%"/>
    <numFmt numFmtId="166" formatCode="[$-409]d\-mmm\-yy;@"/>
    <numFmt numFmtId="167" formatCode="_(&quot;US$&quot;\ * #,##0.00_);_(&quot;US$&quot;\ * \(#,##0.00\);_(&quot;US$&quot;\ * &quot;-&quot;??_);_(@_)"/>
    <numFmt numFmtId="168" formatCode="0.0"/>
    <numFmt numFmtId="169" formatCode="0.000"/>
  </numFmts>
  <fonts count="45" x14ac:knownFonts="1">
    <font>
      <sz val="11"/>
      <color theme="1"/>
      <name val="Calibri"/>
      <family val="2"/>
      <scheme val="minor"/>
    </font>
    <font>
      <b/>
      <sz val="2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9"/>
      <name val="Arial"/>
      <family val="2"/>
      <charset val="204"/>
    </font>
    <font>
      <sz val="16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sz val="10"/>
      <color theme="4" tint="-0.249977111117893"/>
      <name val="Arial"/>
      <family val="2"/>
      <charset val="204"/>
    </font>
    <font>
      <sz val="10"/>
      <color theme="5" tint="-0.249977111117893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4" tint="-0.249977111117893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b/>
      <u/>
      <sz val="20"/>
      <color theme="4" tint="-0.249977111117893"/>
      <name val="Arial"/>
      <family val="2"/>
      <charset val="204"/>
    </font>
    <font>
      <b/>
      <u/>
      <sz val="14"/>
      <color theme="4" tint="-0.249977111117893"/>
      <name val="Arial"/>
      <family val="2"/>
      <charset val="204"/>
    </font>
    <font>
      <b/>
      <sz val="10"/>
      <color theme="6" tint="-0.499984740745262"/>
      <name val="Arial"/>
      <family val="2"/>
      <charset val="204"/>
    </font>
    <font>
      <sz val="11"/>
      <color theme="6" tint="-0.499984740745262"/>
      <name val="Arial"/>
      <family val="2"/>
      <charset val="204"/>
    </font>
    <font>
      <sz val="8"/>
      <color rgb="FF800080"/>
      <name val="Arial"/>
      <family val="2"/>
      <charset val="204"/>
    </font>
    <font>
      <b/>
      <sz val="12"/>
      <color theme="6" tint="-0.499984740745262"/>
      <name val="Arial"/>
      <family val="2"/>
      <charset val="204"/>
    </font>
    <font>
      <b/>
      <sz val="12"/>
      <color rgb="FF800080"/>
      <name val="Arial"/>
      <family val="2"/>
      <charset val="204"/>
    </font>
    <font>
      <b/>
      <sz val="11"/>
      <color theme="5" tint="-0.249977111117893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6600CC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Helvetica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29" fillId="0" borderId="0" applyFont="0" applyFill="0" applyBorder="0" applyAlignment="0" applyProtection="0"/>
    <xf numFmtId="0" fontId="30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6" fillId="0" borderId="0"/>
    <xf numFmtId="167" fontId="3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21" fillId="0" borderId="11" xfId="0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164" fontId="15" fillId="3" borderId="8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164" fontId="16" fillId="2" borderId="9" xfId="0" applyNumberFormat="1" applyFont="1" applyFill="1" applyBorder="1" applyAlignment="1">
      <alignment horizontal="center" vertical="center" wrapText="1"/>
    </xf>
    <xf numFmtId="164" fontId="23" fillId="7" borderId="12" xfId="0" applyNumberFormat="1" applyFont="1" applyFill="1" applyBorder="1" applyAlignment="1">
      <alignment horizontal="center" vertical="center" wrapText="1"/>
    </xf>
    <xf numFmtId="164" fontId="24" fillId="3" borderId="4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vertical="center"/>
    </xf>
    <xf numFmtId="164" fontId="26" fillId="0" borderId="0" xfId="0" applyNumberFormat="1" applyFont="1" applyAlignment="1">
      <alignment horizontal="center" vertical="center" wrapText="1"/>
    </xf>
    <xf numFmtId="164" fontId="27" fillId="0" borderId="0" xfId="0" applyNumberFormat="1" applyFont="1" applyAlignment="1">
      <alignment horizontal="left" vertical="center" wrapText="1"/>
    </xf>
    <xf numFmtId="164" fontId="2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44" fontId="32" fillId="0" borderId="0" xfId="3" applyFont="1" applyAlignment="1">
      <alignment vertical="center"/>
    </xf>
    <xf numFmtId="166" fontId="32" fillId="0" borderId="0" xfId="0" applyNumberFormat="1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44" fontId="31" fillId="0" borderId="0" xfId="3" applyFont="1" applyFill="1" applyBorder="1" applyAlignment="1">
      <alignment vertical="center"/>
    </xf>
    <xf numFmtId="44" fontId="31" fillId="0" borderId="0" xfId="3" applyFont="1" applyBorder="1" applyAlignment="1">
      <alignment vertical="center"/>
    </xf>
    <xf numFmtId="44" fontId="35" fillId="0" borderId="0" xfId="3" applyFont="1" applyBorder="1" applyAlignment="1">
      <alignment vertical="center"/>
    </xf>
    <xf numFmtId="165" fontId="32" fillId="0" borderId="0" xfId="0" applyNumberFormat="1" applyFont="1" applyFill="1" applyBorder="1" applyAlignment="1">
      <alignment horizontal="center" vertical="center"/>
    </xf>
    <xf numFmtId="44" fontId="32" fillId="0" borderId="0" xfId="3" applyFont="1" applyBorder="1" applyAlignment="1">
      <alignment vertical="center"/>
    </xf>
    <xf numFmtId="0" fontId="32" fillId="9" borderId="13" xfId="0" applyFont="1" applyFill="1" applyBorder="1" applyAlignment="1">
      <alignment horizontal="center" vertical="center"/>
    </xf>
    <xf numFmtId="0" fontId="32" fillId="0" borderId="13" xfId="0" applyFont="1" applyBorder="1" applyAlignment="1">
      <alignment vertical="center"/>
    </xf>
    <xf numFmtId="44" fontId="35" fillId="0" borderId="13" xfId="3" applyFont="1" applyFill="1" applyBorder="1" applyAlignment="1">
      <alignment vertical="center"/>
    </xf>
    <xf numFmtId="44" fontId="35" fillId="0" borderId="13" xfId="3" applyFont="1" applyBorder="1" applyAlignment="1">
      <alignment vertical="center"/>
    </xf>
    <xf numFmtId="165" fontId="32" fillId="0" borderId="13" xfId="0" applyNumberFormat="1" applyFont="1" applyBorder="1" applyAlignment="1">
      <alignment vertical="center"/>
    </xf>
    <xf numFmtId="44" fontId="32" fillId="0" borderId="13" xfId="3" applyFont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44" fontId="34" fillId="0" borderId="0" xfId="0" applyNumberFormat="1" applyFont="1" applyBorder="1" applyAlignment="1">
      <alignment horizontal="left" vertical="center"/>
    </xf>
    <xf numFmtId="44" fontId="32" fillId="0" borderId="0" xfId="0" applyNumberFormat="1" applyFont="1" applyAlignment="1">
      <alignment vertical="center"/>
    </xf>
    <xf numFmtId="44" fontId="31" fillId="10" borderId="13" xfId="3" applyFont="1" applyFill="1" applyBorder="1" applyAlignment="1">
      <alignment vertical="center"/>
    </xf>
    <xf numFmtId="165" fontId="32" fillId="10" borderId="13" xfId="0" applyNumberFormat="1" applyFont="1" applyFill="1" applyBorder="1" applyAlignment="1">
      <alignment vertical="center"/>
    </xf>
    <xf numFmtId="44" fontId="32" fillId="0" borderId="13" xfId="3" applyFont="1" applyFill="1" applyBorder="1" applyAlignment="1">
      <alignment vertical="center"/>
    </xf>
    <xf numFmtId="165" fontId="32" fillId="0" borderId="13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165" fontId="32" fillId="2" borderId="13" xfId="0" applyNumberFormat="1" applyFont="1" applyFill="1" applyBorder="1" applyAlignment="1">
      <alignment vertical="center"/>
    </xf>
    <xf numFmtId="44" fontId="31" fillId="2" borderId="13" xfId="3" applyFont="1" applyFill="1" applyBorder="1" applyAlignment="1">
      <alignment vertical="center"/>
    </xf>
    <xf numFmtId="14" fontId="32" fillId="0" borderId="0" xfId="0" applyNumberFormat="1" applyFont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44" fontId="32" fillId="0" borderId="0" xfId="3" applyFont="1" applyFill="1" applyBorder="1" applyAlignment="1">
      <alignment vertical="center"/>
    </xf>
    <xf numFmtId="9" fontId="35" fillId="0" borderId="13" xfId="1" applyFont="1" applyBorder="1" applyAlignment="1">
      <alignment vertical="center"/>
    </xf>
    <xf numFmtId="44" fontId="32" fillId="0" borderId="13" xfId="4" applyFont="1" applyBorder="1" applyAlignment="1">
      <alignment vertical="center"/>
    </xf>
    <xf numFmtId="0" fontId="34" fillId="8" borderId="13" xfId="0" applyFont="1" applyFill="1" applyBorder="1" applyAlignment="1">
      <alignment horizontal="left" vertical="center"/>
    </xf>
    <xf numFmtId="0" fontId="34" fillId="0" borderId="0" xfId="0" applyFont="1" applyBorder="1" applyAlignment="1">
      <alignment vertical="center"/>
    </xf>
    <xf numFmtId="44" fontId="35" fillId="0" borderId="13" xfId="1" applyNumberFormat="1" applyFont="1" applyBorder="1" applyAlignment="1">
      <alignment vertical="center"/>
    </xf>
    <xf numFmtId="44" fontId="32" fillId="0" borderId="0" xfId="0" applyNumberFormat="1" applyFont="1" applyBorder="1" applyAlignment="1">
      <alignment vertical="center"/>
    </xf>
    <xf numFmtId="0" fontId="34" fillId="11" borderId="13" xfId="0" applyFont="1" applyFill="1" applyBorder="1"/>
    <xf numFmtId="44" fontId="32" fillId="11" borderId="13" xfId="0" applyNumberFormat="1" applyFont="1" applyFill="1" applyBorder="1"/>
    <xf numFmtId="44" fontId="34" fillId="11" borderId="13" xfId="0" applyNumberFormat="1" applyFont="1" applyFill="1" applyBorder="1"/>
    <xf numFmtId="0" fontId="0" fillId="0" borderId="0" xfId="0" applyAlignment="1">
      <alignment horizontal="center"/>
    </xf>
    <xf numFmtId="9" fontId="32" fillId="0" borderId="0" xfId="1" applyFont="1" applyAlignment="1">
      <alignment horizontal="center" vertical="center"/>
    </xf>
    <xf numFmtId="9" fontId="34" fillId="0" borderId="0" xfId="1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44" fontId="35" fillId="0" borderId="17" xfId="3" applyFont="1" applyFill="1" applyBorder="1" applyAlignment="1">
      <alignment vertical="center"/>
    </xf>
    <xf numFmtId="44" fontId="35" fillId="0" borderId="17" xfId="3" applyFont="1" applyBorder="1" applyAlignment="1">
      <alignment vertical="center"/>
    </xf>
    <xf numFmtId="9" fontId="35" fillId="0" borderId="17" xfId="1" applyFont="1" applyBorder="1" applyAlignment="1">
      <alignment vertical="center"/>
    </xf>
    <xf numFmtId="44" fontId="35" fillId="0" borderId="17" xfId="1" applyNumberFormat="1" applyFont="1" applyBorder="1" applyAlignment="1">
      <alignment vertical="center"/>
    </xf>
    <xf numFmtId="44" fontId="32" fillId="0" borderId="17" xfId="4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44" fontId="35" fillId="0" borderId="0" xfId="3" applyFont="1" applyFill="1" applyBorder="1" applyAlignment="1">
      <alignment vertical="center"/>
    </xf>
    <xf numFmtId="9" fontId="35" fillId="0" borderId="0" xfId="1" applyFont="1" applyBorder="1" applyAlignment="1">
      <alignment vertical="center"/>
    </xf>
    <xf numFmtId="44" fontId="35" fillId="0" borderId="0" xfId="1" applyNumberFormat="1" applyFont="1" applyBorder="1" applyAlignment="1">
      <alignment vertical="center"/>
    </xf>
    <xf numFmtId="44" fontId="31" fillId="10" borderId="17" xfId="3" applyFont="1" applyFill="1" applyBorder="1" applyAlignment="1">
      <alignment vertical="center"/>
    </xf>
    <xf numFmtId="0" fontId="32" fillId="8" borderId="13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44" fontId="32" fillId="0" borderId="18" xfId="4" applyFont="1" applyBorder="1" applyAlignment="1">
      <alignment vertical="center"/>
    </xf>
    <xf numFmtId="0" fontId="32" fillId="0" borderId="19" xfId="0" applyFont="1" applyFill="1" applyBorder="1" applyAlignment="1">
      <alignment horizontal="center" vertical="center"/>
    </xf>
    <xf numFmtId="165" fontId="32" fillId="0" borderId="18" xfId="0" applyNumberFormat="1" applyFont="1" applyFill="1" applyBorder="1" applyAlignment="1">
      <alignment vertical="center"/>
    </xf>
    <xf numFmtId="0" fontId="34" fillId="13" borderId="13" xfId="0" applyFont="1" applyFill="1" applyBorder="1"/>
    <xf numFmtId="44" fontId="32" fillId="13" borderId="13" xfId="0" applyNumberFormat="1" applyFont="1" applyFill="1" applyBorder="1"/>
    <xf numFmtId="0" fontId="34" fillId="14" borderId="13" xfId="0" applyFont="1" applyFill="1" applyBorder="1" applyAlignment="1">
      <alignment vertical="center"/>
    </xf>
    <xf numFmtId="44" fontId="34" fillId="14" borderId="13" xfId="3" applyFont="1" applyFill="1" applyBorder="1" applyAlignment="1">
      <alignment vertical="center"/>
    </xf>
    <xf numFmtId="0" fontId="34" fillId="5" borderId="13" xfId="0" applyFont="1" applyFill="1" applyBorder="1"/>
    <xf numFmtId="44" fontId="32" fillId="5" borderId="13" xfId="0" applyNumberFormat="1" applyFont="1" applyFill="1" applyBorder="1"/>
    <xf numFmtId="44" fontId="34" fillId="10" borderId="17" xfId="4" applyFont="1" applyFill="1" applyBorder="1" applyAlignment="1">
      <alignment vertical="center"/>
    </xf>
    <xf numFmtId="44" fontId="34" fillId="10" borderId="13" xfId="3" applyFont="1" applyFill="1" applyBorder="1" applyAlignment="1">
      <alignment vertical="center"/>
    </xf>
    <xf numFmtId="44" fontId="37" fillId="0" borderId="15" xfId="0" applyNumberFormat="1" applyFont="1" applyBorder="1"/>
    <xf numFmtId="0" fontId="34" fillId="0" borderId="13" xfId="0" applyFont="1" applyFill="1" applyBorder="1"/>
    <xf numFmtId="44" fontId="32" fillId="0" borderId="13" xfId="0" applyNumberFormat="1" applyFont="1" applyFill="1" applyBorder="1"/>
    <xf numFmtId="9" fontId="32" fillId="0" borderId="0" xfId="1" applyFont="1" applyFill="1" applyAlignment="1">
      <alignment horizontal="center" vertical="center"/>
    </xf>
    <xf numFmtId="0" fontId="38" fillId="0" borderId="0" xfId="0" applyFont="1" applyAlignment="1">
      <alignment vertical="center"/>
    </xf>
    <xf numFmtId="44" fontId="32" fillId="0" borderId="0" xfId="0" applyNumberFormat="1" applyFont="1" applyFill="1" applyAlignment="1">
      <alignment vertical="center"/>
    </xf>
    <xf numFmtId="0" fontId="32" fillId="0" borderId="0" xfId="3" applyNumberFormat="1" applyFont="1" applyAlignment="1">
      <alignment vertical="center"/>
    </xf>
    <xf numFmtId="0" fontId="32" fillId="0" borderId="13" xfId="0" applyFont="1" applyFill="1" applyBorder="1" applyAlignment="1">
      <alignment horizontal="center" vertical="center"/>
    </xf>
    <xf numFmtId="44" fontId="0" fillId="0" borderId="0" xfId="0" applyNumberFormat="1"/>
    <xf numFmtId="0" fontId="32" fillId="0" borderId="0" xfId="1" applyNumberFormat="1" applyFont="1" applyAlignment="1">
      <alignment horizontal="center" vertical="center"/>
    </xf>
    <xf numFmtId="0" fontId="32" fillId="0" borderId="0" xfId="0" applyNumberFormat="1" applyFont="1" applyAlignment="1">
      <alignment vertical="center"/>
    </xf>
    <xf numFmtId="0" fontId="32" fillId="0" borderId="0" xfId="0" applyNumberFormat="1" applyFont="1" applyAlignment="1">
      <alignment horizontal="center" vertical="center"/>
    </xf>
    <xf numFmtId="2" fontId="32" fillId="0" borderId="0" xfId="0" applyNumberFormat="1" applyFont="1" applyAlignment="1">
      <alignment vertical="center"/>
    </xf>
    <xf numFmtId="168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0" fontId="32" fillId="0" borderId="0" xfId="0" applyNumberFormat="1" applyFont="1" applyAlignment="1">
      <alignment horizontal="left" vertical="center"/>
    </xf>
    <xf numFmtId="0" fontId="32" fillId="0" borderId="0" xfId="0" applyNumberFormat="1" applyFont="1" applyAlignment="1">
      <alignment horizontal="right" vertical="center"/>
    </xf>
    <xf numFmtId="1" fontId="32" fillId="0" borderId="13" xfId="0" applyNumberFormat="1" applyFont="1" applyBorder="1" applyAlignment="1">
      <alignment horizontal="center" vertical="center"/>
    </xf>
    <xf numFmtId="1" fontId="32" fillId="0" borderId="13" xfId="0" applyNumberFormat="1" applyFont="1" applyFill="1" applyBorder="1" applyAlignment="1">
      <alignment horizontal="center" vertical="center"/>
    </xf>
    <xf numFmtId="1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/>
    </xf>
    <xf numFmtId="44" fontId="32" fillId="0" borderId="0" xfId="0" applyNumberFormat="1" applyFont="1" applyAlignment="1">
      <alignment horizontal="center"/>
    </xf>
    <xf numFmtId="44" fontId="34" fillId="0" borderId="15" xfId="0" applyNumberFormat="1" applyFont="1" applyBorder="1" applyAlignment="1">
      <alignment horizontal="center"/>
    </xf>
    <xf numFmtId="44" fontId="34" fillId="0" borderId="0" xfId="0" applyNumberFormat="1" applyFont="1" applyAlignment="1">
      <alignment horizontal="center"/>
    </xf>
    <xf numFmtId="0" fontId="34" fillId="0" borderId="0" xfId="0" applyFont="1" applyAlignment="1"/>
    <xf numFmtId="44" fontId="34" fillId="0" borderId="20" xfId="0" applyNumberFormat="1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2" fillId="0" borderId="0" xfId="0" applyFont="1"/>
    <xf numFmtId="0" fontId="39" fillId="0" borderId="0" xfId="0" applyFont="1"/>
    <xf numFmtId="44" fontId="32" fillId="0" borderId="0" xfId="0" applyNumberFormat="1" applyFont="1" applyAlignment="1">
      <alignment horizontal="center" vertical="center"/>
    </xf>
    <xf numFmtId="44" fontId="34" fillId="0" borderId="21" xfId="0" applyNumberFormat="1" applyFont="1" applyBorder="1" applyAlignment="1">
      <alignment horizontal="center"/>
    </xf>
    <xf numFmtId="44" fontId="34" fillId="0" borderId="21" xfId="0" applyNumberFormat="1" applyFont="1" applyBorder="1" applyAlignment="1">
      <alignment horizontal="center" vertical="center"/>
    </xf>
    <xf numFmtId="44" fontId="34" fillId="0" borderId="0" xfId="0" applyNumberFormat="1" applyFont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44" fontId="32" fillId="0" borderId="0" xfId="4" applyFont="1" applyBorder="1" applyAlignment="1">
      <alignment horizontal="center"/>
    </xf>
    <xf numFmtId="0" fontId="32" fillId="0" borderId="0" xfId="0" applyNumberFormat="1" applyFont="1" applyFill="1" applyAlignment="1">
      <alignment vertical="center"/>
    </xf>
    <xf numFmtId="0" fontId="32" fillId="0" borderId="0" xfId="1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vertical="center"/>
    </xf>
    <xf numFmtId="0" fontId="32" fillId="0" borderId="0" xfId="3" applyNumberFormat="1" applyFont="1" applyFill="1" applyBorder="1" applyAlignment="1">
      <alignment vertical="center"/>
    </xf>
    <xf numFmtId="0" fontId="31" fillId="0" borderId="0" xfId="1" applyNumberFormat="1" applyFont="1" applyFill="1" applyBorder="1" applyAlignment="1">
      <alignment horizontal="center" vertical="center"/>
    </xf>
    <xf numFmtId="0" fontId="31" fillId="0" borderId="0" xfId="3" applyNumberFormat="1" applyFont="1" applyFill="1" applyBorder="1" applyAlignment="1">
      <alignment vertical="center"/>
    </xf>
    <xf numFmtId="0" fontId="32" fillId="0" borderId="0" xfId="1" applyNumberFormat="1" applyFont="1" applyBorder="1" applyAlignment="1">
      <alignment horizontal="center" vertical="center"/>
    </xf>
    <xf numFmtId="0" fontId="32" fillId="0" borderId="0" xfId="3" applyNumberFormat="1" applyFont="1" applyBorder="1" applyAlignment="1">
      <alignment vertical="center"/>
    </xf>
    <xf numFmtId="0" fontId="34" fillId="0" borderId="0" xfId="1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left" vertical="center"/>
    </xf>
    <xf numFmtId="0" fontId="32" fillId="0" borderId="0" xfId="0" applyNumberFormat="1" applyFont="1" applyBorder="1" applyAlignment="1">
      <alignment vertical="center"/>
    </xf>
    <xf numFmtId="0" fontId="34" fillId="0" borderId="0" xfId="3" applyNumberFormat="1" applyFont="1" applyFill="1" applyBorder="1" applyAlignment="1">
      <alignment vertical="center"/>
    </xf>
    <xf numFmtId="0" fontId="0" fillId="0" borderId="0" xfId="0" applyNumberFormat="1" applyFill="1" applyBorder="1"/>
    <xf numFmtId="0" fontId="0" fillId="0" borderId="0" xfId="0" applyNumberFormat="1"/>
    <xf numFmtId="0" fontId="35" fillId="0" borderId="0" xfId="3" applyNumberFormat="1" applyFont="1" applyFill="1" applyBorder="1" applyAlignment="1">
      <alignment vertical="center"/>
    </xf>
    <xf numFmtId="168" fontId="32" fillId="0" borderId="0" xfId="3" applyNumberFormat="1" applyFont="1" applyBorder="1" applyAlignment="1">
      <alignment vertical="center"/>
    </xf>
    <xf numFmtId="168" fontId="32" fillId="0" borderId="0" xfId="0" applyNumberFormat="1" applyFont="1" applyFill="1" applyBorder="1" applyAlignment="1">
      <alignment vertical="center"/>
    </xf>
    <xf numFmtId="168" fontId="32" fillId="0" borderId="0" xfId="3" applyNumberFormat="1" applyFont="1" applyFill="1" applyBorder="1" applyAlignment="1">
      <alignment vertical="center"/>
    </xf>
    <xf numFmtId="1" fontId="32" fillId="0" borderId="17" xfId="0" applyNumberFormat="1" applyFont="1" applyFill="1" applyBorder="1" applyAlignment="1">
      <alignment horizontal="center" vertical="center"/>
    </xf>
    <xf numFmtId="44" fontId="40" fillId="0" borderId="0" xfId="7" applyNumberFormat="1" applyAlignment="1">
      <alignment vertical="center"/>
    </xf>
    <xf numFmtId="1" fontId="32" fillId="0" borderId="0" xfId="0" applyNumberFormat="1" applyFont="1" applyFill="1" applyBorder="1" applyAlignment="1">
      <alignment vertical="center"/>
    </xf>
    <xf numFmtId="44" fontId="32" fillId="0" borderId="0" xfId="0" applyNumberFormat="1" applyFont="1"/>
    <xf numFmtId="4" fontId="32" fillId="0" borderId="0" xfId="0" applyNumberFormat="1" applyFont="1"/>
    <xf numFmtId="4" fontId="32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/>
    </xf>
    <xf numFmtId="43" fontId="32" fillId="0" borderId="0" xfId="8" applyFont="1"/>
    <xf numFmtId="3" fontId="32" fillId="0" borderId="0" xfId="0" applyNumberFormat="1" applyFont="1" applyAlignment="1">
      <alignment vertical="center"/>
    </xf>
    <xf numFmtId="169" fontId="32" fillId="0" borderId="0" xfId="0" applyNumberFormat="1" applyFont="1" applyAlignment="1">
      <alignment vertical="center"/>
    </xf>
    <xf numFmtId="43" fontId="32" fillId="0" borderId="0" xfId="8" applyFont="1" applyAlignment="1">
      <alignment vertical="center"/>
    </xf>
    <xf numFmtId="44" fontId="32" fillId="0" borderId="0" xfId="4" applyFont="1" applyAlignment="1">
      <alignment horizontal="center"/>
    </xf>
    <xf numFmtId="0" fontId="41" fillId="0" borderId="0" xfId="3" applyNumberFormat="1" applyFont="1" applyAlignment="1">
      <alignment vertical="center"/>
    </xf>
    <xf numFmtId="9" fontId="32" fillId="0" borderId="0" xfId="1" applyFont="1" applyAlignment="1">
      <alignment horizontal="center"/>
    </xf>
    <xf numFmtId="44" fontId="32" fillId="0" borderId="0" xfId="0" applyNumberFormat="1" applyFont="1" applyAlignment="1">
      <alignment horizontal="left" vertical="center"/>
    </xf>
    <xf numFmtId="0" fontId="34" fillId="0" borderId="0" xfId="0" applyFont="1" applyAlignment="1">
      <alignment vertical="center"/>
    </xf>
    <xf numFmtId="0" fontId="42" fillId="0" borderId="0" xfId="0" applyNumberFormat="1" applyFont="1" applyAlignment="1">
      <alignment vertical="center"/>
    </xf>
    <xf numFmtId="168" fontId="42" fillId="0" borderId="0" xfId="3" applyNumberFormat="1" applyFont="1" applyFill="1" applyBorder="1" applyAlignment="1">
      <alignment vertical="center"/>
    </xf>
    <xf numFmtId="0" fontId="42" fillId="0" borderId="0" xfId="0" applyNumberFormat="1" applyFont="1" applyFill="1" applyBorder="1" applyAlignment="1">
      <alignment vertical="center"/>
    </xf>
    <xf numFmtId="1" fontId="42" fillId="0" borderId="0" xfId="3" applyNumberFormat="1" applyFont="1" applyFill="1" applyBorder="1" applyAlignment="1">
      <alignment vertical="center"/>
    </xf>
    <xf numFmtId="1" fontId="42" fillId="0" borderId="0" xfId="0" applyNumberFormat="1" applyFont="1" applyFill="1" applyBorder="1" applyAlignment="1">
      <alignment vertical="center"/>
    </xf>
    <xf numFmtId="0" fontId="42" fillId="0" borderId="0" xfId="3" applyNumberFormat="1" applyFont="1" applyFill="1" applyBorder="1" applyAlignment="1">
      <alignment vertical="center"/>
    </xf>
    <xf numFmtId="0" fontId="43" fillId="0" borderId="0" xfId="0" applyFont="1" applyAlignment="1">
      <alignment horizontal="center"/>
    </xf>
    <xf numFmtId="0" fontId="32" fillId="0" borderId="13" xfId="0" applyFont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44" fontId="32" fillId="0" borderId="0" xfId="0" applyNumberFormat="1" applyFont="1" applyBorder="1" applyAlignment="1">
      <alignment horizontal="center"/>
    </xf>
    <xf numFmtId="44" fontId="32" fillId="0" borderId="0" xfId="0" applyNumberFormat="1" applyFont="1" applyBorder="1" applyAlignment="1">
      <alignment horizontal="center" vertical="center"/>
    </xf>
    <xf numFmtId="44" fontId="32" fillId="0" borderId="0" xfId="0" applyNumberFormat="1" applyFont="1" applyBorder="1"/>
    <xf numFmtId="44" fontId="34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44" fontId="34" fillId="0" borderId="0" xfId="0" applyNumberFormat="1" applyFont="1" applyBorder="1"/>
    <xf numFmtId="0" fontId="32" fillId="0" borderId="0" xfId="0" applyFont="1" applyBorder="1"/>
    <xf numFmtId="44" fontId="43" fillId="0" borderId="0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44" fontId="44" fillId="0" borderId="21" xfId="0" applyNumberFormat="1" applyFont="1" applyBorder="1" applyAlignment="1">
      <alignment horizontal="center" vertical="center"/>
    </xf>
    <xf numFmtId="44" fontId="34" fillId="0" borderId="0" xfId="0" applyNumberFormat="1" applyFont="1" applyFill="1" applyAlignment="1">
      <alignment horizontal="center"/>
    </xf>
    <xf numFmtId="44" fontId="32" fillId="0" borderId="0" xfId="0" applyNumberFormat="1" applyFont="1" applyFill="1" applyAlignment="1">
      <alignment horizontal="center"/>
    </xf>
    <xf numFmtId="4" fontId="32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4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44" fontId="34" fillId="0" borderId="0" xfId="4" applyFont="1" applyFill="1" applyAlignment="1">
      <alignment horizontal="center"/>
    </xf>
    <xf numFmtId="0" fontId="32" fillId="0" borderId="13" xfId="0" applyFont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15" fontId="32" fillId="0" borderId="0" xfId="0" applyNumberFormat="1" applyFont="1"/>
    <xf numFmtId="15" fontId="32" fillId="0" borderId="0" xfId="0" applyNumberFormat="1" applyFont="1" applyAlignment="1">
      <alignment horizontal="center"/>
    </xf>
    <xf numFmtId="15" fontId="34" fillId="0" borderId="0" xfId="0" applyNumberFormat="1" applyFont="1"/>
    <xf numFmtId="15" fontId="34" fillId="0" borderId="0" xfId="0" applyNumberFormat="1" applyFont="1" applyAlignment="1">
      <alignment horizontal="center"/>
    </xf>
    <xf numFmtId="44" fontId="34" fillId="0" borderId="0" xfId="4" applyFont="1" applyBorder="1" applyAlignment="1">
      <alignment horizontal="center"/>
    </xf>
    <xf numFmtId="4" fontId="42" fillId="0" borderId="0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4" fillId="10" borderId="14" xfId="0" applyFont="1" applyFill="1" applyBorder="1" applyAlignment="1">
      <alignment horizontal="left" vertical="center"/>
    </xf>
    <xf numFmtId="0" fontId="34" fillId="10" borderId="15" xfId="0" applyFont="1" applyFill="1" applyBorder="1" applyAlignment="1">
      <alignment horizontal="left" vertical="center"/>
    </xf>
    <xf numFmtId="0" fontId="34" fillId="10" borderId="16" xfId="0" applyFont="1" applyFill="1" applyBorder="1" applyAlignment="1">
      <alignment horizontal="left" vertical="center"/>
    </xf>
    <xf numFmtId="0" fontId="34" fillId="10" borderId="17" xfId="0" applyFont="1" applyFill="1" applyBorder="1" applyAlignment="1">
      <alignment horizontal="left" vertical="center"/>
    </xf>
    <xf numFmtId="0" fontId="34" fillId="10" borderId="13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left" vertical="center"/>
    </xf>
    <xf numFmtId="0" fontId="34" fillId="2" borderId="15" xfId="0" applyFont="1" applyFill="1" applyBorder="1" applyAlignment="1">
      <alignment horizontal="left" vertical="center"/>
    </xf>
    <xf numFmtId="0" fontId="34" fillId="2" borderId="16" xfId="0" applyFont="1" applyFill="1" applyBorder="1" applyAlignment="1">
      <alignment horizontal="left" vertical="center"/>
    </xf>
    <xf numFmtId="0" fontId="34" fillId="12" borderId="14" xfId="0" applyFont="1" applyFill="1" applyBorder="1" applyAlignment="1">
      <alignment horizontal="left" vertical="center"/>
    </xf>
    <xf numFmtId="0" fontId="34" fillId="12" borderId="15" xfId="0" applyFont="1" applyFill="1" applyBorder="1" applyAlignment="1">
      <alignment horizontal="left" vertical="center"/>
    </xf>
    <xf numFmtId="0" fontId="34" fillId="12" borderId="16" xfId="0" applyFont="1" applyFill="1" applyBorder="1" applyAlignment="1">
      <alignment horizontal="left" vertical="center"/>
    </xf>
    <xf numFmtId="0" fontId="32" fillId="8" borderId="14" xfId="0" applyFont="1" applyFill="1" applyBorder="1" applyAlignment="1">
      <alignment horizontal="center" vertical="center"/>
    </xf>
    <xf numFmtId="0" fontId="32" fillId="8" borderId="15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right" vertical="center" wrapText="1"/>
    </xf>
    <xf numFmtId="49" fontId="15" fillId="3" borderId="2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6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9">
    <cellStyle name="Comma" xfId="8" builtinId="3"/>
    <cellStyle name="Currency" xfId="4" builtinId="4"/>
    <cellStyle name="Currency 2" xfId="6" xr:uid="{00000000-0005-0000-0000-000002000000}"/>
    <cellStyle name="Hyperlink" xfId="7" builtinId="8"/>
    <cellStyle name="Normal" xfId="0" builtinId="0"/>
    <cellStyle name="Normal 2" xfId="5" xr:uid="{00000000-0005-0000-0000-000005000000}"/>
    <cellStyle name="Percent" xfId="1" builtinId="5"/>
    <cellStyle name="Денежный 2" xfId="3" xr:uid="{00000000-0005-0000-0000-000007000000}"/>
    <cellStyle name="Обычный 2" xfId="2" xr:uid="{00000000-0005-0000-0000-000008000000}"/>
  </cellStyles>
  <dxfs count="0"/>
  <tableStyles count="0" defaultTableStyle="TableStyleMedium2" defaultPivotStyle="PivotStyleMedium9"/>
  <colors>
    <mruColors>
      <color rgb="FFFEB0ED"/>
      <color rgb="FFFC2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albiez/Downloads/GYSBI_Overhead-Analysis_Expanded-EEPGL-Program_07.04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Profit and Loss Detail"/>
      <sheetName val="Profit and Loss_OH_actual"/>
      <sheetName val="PL_MAY-JAN-data"/>
      <sheetName val="OVERHEAD SUMMARY"/>
      <sheetName val="OH LABOR BUDGET"/>
      <sheetName val="S"/>
    </sheetNames>
    <sheetDataSet>
      <sheetData sheetId="0"/>
      <sheetData sheetId="1"/>
      <sheetData sheetId="2"/>
      <sheetData sheetId="3">
        <row r="9">
          <cell r="C9">
            <v>0</v>
          </cell>
          <cell r="H9" t="str">
            <v>Halliburton</v>
          </cell>
          <cell r="J9">
            <v>0</v>
          </cell>
          <cell r="K9">
            <v>0</v>
          </cell>
          <cell r="O9">
            <v>261363.65094339623</v>
          </cell>
        </row>
        <row r="10">
          <cell r="C10">
            <v>0</v>
          </cell>
          <cell r="H10" t="str">
            <v>Halliburton</v>
          </cell>
          <cell r="J10">
            <v>0</v>
          </cell>
          <cell r="K10">
            <v>0</v>
          </cell>
          <cell r="O10">
            <v>627273.36792452831</v>
          </cell>
        </row>
        <row r="11">
          <cell r="C11">
            <v>0</v>
          </cell>
          <cell r="H11" t="str">
            <v>Halliburton</v>
          </cell>
          <cell r="J11">
            <v>0</v>
          </cell>
          <cell r="K11">
            <v>0</v>
          </cell>
          <cell r="O11">
            <v>153131.13207547169</v>
          </cell>
        </row>
        <row r="12">
          <cell r="C12">
            <v>0</v>
          </cell>
          <cell r="H12">
            <v>0</v>
          </cell>
          <cell r="J12">
            <v>0</v>
          </cell>
          <cell r="K12">
            <v>0</v>
          </cell>
          <cell r="O12">
            <v>11406.603773584906</v>
          </cell>
        </row>
        <row r="13">
          <cell r="C13">
            <v>0</v>
          </cell>
          <cell r="H13">
            <v>0</v>
          </cell>
          <cell r="J13">
            <v>0</v>
          </cell>
          <cell r="K13">
            <v>0</v>
          </cell>
          <cell r="O13">
            <v>11406.603773584906</v>
          </cell>
        </row>
        <row r="14">
          <cell r="O14">
            <v>1064581.358490566</v>
          </cell>
        </row>
        <row r="15">
          <cell r="O15">
            <v>0</v>
          </cell>
        </row>
        <row r="16">
          <cell r="C16">
            <v>0</v>
          </cell>
          <cell r="H16" t="str">
            <v>Exxon Main</v>
          </cell>
          <cell r="J16">
            <v>0</v>
          </cell>
          <cell r="K16">
            <v>0</v>
          </cell>
          <cell r="O16">
            <v>1137656.3679245282</v>
          </cell>
        </row>
        <row r="17">
          <cell r="O17">
            <v>1137656.3679245282</v>
          </cell>
        </row>
        <row r="18">
          <cell r="O18">
            <v>0</v>
          </cell>
        </row>
        <row r="19">
          <cell r="C19">
            <v>0</v>
          </cell>
          <cell r="H19" t="str">
            <v>Exxon Main</v>
          </cell>
          <cell r="J19">
            <v>0</v>
          </cell>
          <cell r="K19">
            <v>0</v>
          </cell>
          <cell r="O19">
            <v>62778.99962264151</v>
          </cell>
        </row>
        <row r="20">
          <cell r="O20">
            <v>62778.99962264151</v>
          </cell>
        </row>
        <row r="21">
          <cell r="O21">
            <v>2265016.7260377361</v>
          </cell>
        </row>
        <row r="22">
          <cell r="O22">
            <v>2265016.7260377361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C26">
            <v>0</v>
          </cell>
          <cell r="H26" t="str">
            <v>Exxon Main</v>
          </cell>
          <cell r="J26">
            <v>0</v>
          </cell>
          <cell r="K26">
            <v>0</v>
          </cell>
          <cell r="O26">
            <v>14609.405660377359</v>
          </cell>
        </row>
        <row r="27">
          <cell r="C27">
            <v>0</v>
          </cell>
          <cell r="H27" t="str">
            <v>Exxon Main</v>
          </cell>
          <cell r="J27">
            <v>0</v>
          </cell>
          <cell r="K27">
            <v>0</v>
          </cell>
          <cell r="O27">
            <v>-160.55188679245282</v>
          </cell>
        </row>
        <row r="28">
          <cell r="C28">
            <v>0</v>
          </cell>
          <cell r="H28" t="str">
            <v>Exxon Main</v>
          </cell>
          <cell r="J28">
            <v>0</v>
          </cell>
          <cell r="K28">
            <v>0</v>
          </cell>
          <cell r="O28">
            <v>-1774.3632075471698</v>
          </cell>
        </row>
        <row r="29">
          <cell r="O29">
            <v>12674.490566037735</v>
          </cell>
        </row>
        <row r="30">
          <cell r="O30">
            <v>0</v>
          </cell>
        </row>
        <row r="31">
          <cell r="C31">
            <v>0</v>
          </cell>
          <cell r="H31" t="str">
            <v>Exxon Main</v>
          </cell>
          <cell r="J31">
            <v>0</v>
          </cell>
          <cell r="K31">
            <v>0</v>
          </cell>
          <cell r="O31">
            <v>5537.2641509433961</v>
          </cell>
        </row>
        <row r="32">
          <cell r="O32">
            <v>5537.2641509433961</v>
          </cell>
        </row>
        <row r="33">
          <cell r="O33">
            <v>0</v>
          </cell>
        </row>
        <row r="34">
          <cell r="C34">
            <v>0</v>
          </cell>
          <cell r="H34" t="str">
            <v>Exxon Main</v>
          </cell>
          <cell r="J34">
            <v>0</v>
          </cell>
          <cell r="K34">
            <v>0</v>
          </cell>
          <cell r="O34">
            <v>188.67924528301887</v>
          </cell>
        </row>
        <row r="35">
          <cell r="C35">
            <v>0</v>
          </cell>
          <cell r="H35" t="str">
            <v>Exxon Main</v>
          </cell>
          <cell r="O35">
            <v>94.339622641509436</v>
          </cell>
        </row>
        <row r="36">
          <cell r="C36">
            <v>0</v>
          </cell>
          <cell r="H36" t="str">
            <v>Exxon Main</v>
          </cell>
          <cell r="J36">
            <v>0</v>
          </cell>
          <cell r="K36">
            <v>0</v>
          </cell>
          <cell r="O36">
            <v>495.28301886792451</v>
          </cell>
        </row>
        <row r="37">
          <cell r="C37">
            <v>0</v>
          </cell>
          <cell r="H37" t="str">
            <v>Exxon Main</v>
          </cell>
          <cell r="J37">
            <v>0</v>
          </cell>
          <cell r="K37">
            <v>0</v>
          </cell>
          <cell r="O37">
            <v>12355.471698113208</v>
          </cell>
        </row>
        <row r="38">
          <cell r="C38">
            <v>0</v>
          </cell>
          <cell r="H38" t="str">
            <v>Exxon Main</v>
          </cell>
          <cell r="J38">
            <v>0</v>
          </cell>
          <cell r="K38">
            <v>0</v>
          </cell>
          <cell r="O38">
            <v>2688.6792452830186</v>
          </cell>
        </row>
        <row r="39">
          <cell r="C39">
            <v>0</v>
          </cell>
          <cell r="H39" t="str">
            <v>Exxon Main</v>
          </cell>
          <cell r="J39">
            <v>0</v>
          </cell>
          <cell r="K39">
            <v>0</v>
          </cell>
          <cell r="O39">
            <v>495.28301886792451</v>
          </cell>
        </row>
        <row r="40">
          <cell r="O40">
            <v>16317.735849056604</v>
          </cell>
        </row>
        <row r="41">
          <cell r="O41">
            <v>34529.490566037734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C45">
            <v>0</v>
          </cell>
          <cell r="H45" t="str">
            <v>Exxon Main</v>
          </cell>
          <cell r="J45">
            <v>0</v>
          </cell>
          <cell r="K45">
            <v>0</v>
          </cell>
          <cell r="O45">
            <v>8999.0943396226412</v>
          </cell>
        </row>
        <row r="46">
          <cell r="C46">
            <v>0</v>
          </cell>
          <cell r="H46" t="str">
            <v>Exxon Main</v>
          </cell>
          <cell r="J46">
            <v>0</v>
          </cell>
          <cell r="K46">
            <v>0</v>
          </cell>
          <cell r="O46">
            <v>330.18867924528303</v>
          </cell>
        </row>
        <row r="47">
          <cell r="C47">
            <v>0</v>
          </cell>
          <cell r="H47" t="str">
            <v>Exxon Main</v>
          </cell>
          <cell r="J47">
            <v>0</v>
          </cell>
          <cell r="K47">
            <v>0</v>
          </cell>
          <cell r="O47">
            <v>330.18867924528303</v>
          </cell>
        </row>
        <row r="48">
          <cell r="C48">
            <v>0</v>
          </cell>
          <cell r="H48" t="str">
            <v>Exxon Main</v>
          </cell>
          <cell r="J48">
            <v>0</v>
          </cell>
          <cell r="K48">
            <v>0</v>
          </cell>
          <cell r="O48">
            <v>22568.985849056604</v>
          </cell>
        </row>
        <row r="49">
          <cell r="C49">
            <v>0</v>
          </cell>
          <cell r="H49" t="str">
            <v>Exxon Main</v>
          </cell>
          <cell r="J49">
            <v>0</v>
          </cell>
          <cell r="K49">
            <v>0</v>
          </cell>
          <cell r="O49">
            <v>1037.7358490566037</v>
          </cell>
        </row>
        <row r="50">
          <cell r="C50">
            <v>0</v>
          </cell>
          <cell r="H50" t="str">
            <v>Exxon Main</v>
          </cell>
          <cell r="J50">
            <v>0</v>
          </cell>
          <cell r="K50">
            <v>0</v>
          </cell>
          <cell r="O50">
            <v>1037.7358490566037</v>
          </cell>
        </row>
        <row r="51">
          <cell r="C51">
            <v>0</v>
          </cell>
          <cell r="H51" t="str">
            <v>Exxon Main</v>
          </cell>
          <cell r="J51">
            <v>0</v>
          </cell>
          <cell r="K51">
            <v>0</v>
          </cell>
          <cell r="O51">
            <v>330.18867924528303</v>
          </cell>
        </row>
        <row r="52">
          <cell r="C52">
            <v>0</v>
          </cell>
          <cell r="H52" t="str">
            <v>Exxon Main</v>
          </cell>
          <cell r="J52">
            <v>0</v>
          </cell>
          <cell r="K52">
            <v>0</v>
          </cell>
          <cell r="O52">
            <v>330.18867924528303</v>
          </cell>
        </row>
        <row r="53">
          <cell r="C53">
            <v>0</v>
          </cell>
          <cell r="H53" t="str">
            <v>Exxon Main</v>
          </cell>
          <cell r="J53">
            <v>0</v>
          </cell>
          <cell r="K53">
            <v>0</v>
          </cell>
          <cell r="O53">
            <v>330.18867924528303</v>
          </cell>
        </row>
        <row r="54">
          <cell r="C54">
            <v>0</v>
          </cell>
          <cell r="H54" t="str">
            <v>Exxon Main</v>
          </cell>
          <cell r="J54">
            <v>0</v>
          </cell>
          <cell r="K54">
            <v>0</v>
          </cell>
          <cell r="O54">
            <v>330.18867924528303</v>
          </cell>
        </row>
        <row r="55">
          <cell r="C55">
            <v>0</v>
          </cell>
          <cell r="H55" t="str">
            <v>Exxon Main</v>
          </cell>
          <cell r="J55">
            <v>0</v>
          </cell>
          <cell r="K55">
            <v>0</v>
          </cell>
          <cell r="O55">
            <v>330.18867924528303</v>
          </cell>
        </row>
        <row r="56">
          <cell r="C56">
            <v>0</v>
          </cell>
          <cell r="H56" t="str">
            <v>Exxon Main</v>
          </cell>
          <cell r="J56">
            <v>0</v>
          </cell>
          <cell r="K56">
            <v>0</v>
          </cell>
          <cell r="O56">
            <v>330.18867924528303</v>
          </cell>
        </row>
        <row r="57">
          <cell r="C57">
            <v>0</v>
          </cell>
          <cell r="H57" t="str">
            <v>Exxon Main</v>
          </cell>
          <cell r="J57">
            <v>0</v>
          </cell>
          <cell r="K57">
            <v>0</v>
          </cell>
          <cell r="O57">
            <v>22517.08962264151</v>
          </cell>
        </row>
        <row r="58">
          <cell r="C58">
            <v>0</v>
          </cell>
          <cell r="H58" t="str">
            <v>Exxon Main</v>
          </cell>
          <cell r="J58">
            <v>0</v>
          </cell>
          <cell r="K58">
            <v>0</v>
          </cell>
          <cell r="O58">
            <v>8999.0943396226412</v>
          </cell>
        </row>
        <row r="59">
          <cell r="C59">
            <v>0</v>
          </cell>
          <cell r="H59" t="str">
            <v>Exxon Main</v>
          </cell>
          <cell r="J59">
            <v>0</v>
          </cell>
          <cell r="K59">
            <v>0</v>
          </cell>
          <cell r="O59">
            <v>330.18867924528303</v>
          </cell>
        </row>
        <row r="60">
          <cell r="C60">
            <v>0</v>
          </cell>
          <cell r="H60" t="str">
            <v>Exxon Main</v>
          </cell>
          <cell r="J60">
            <v>0</v>
          </cell>
          <cell r="K60">
            <v>0</v>
          </cell>
          <cell r="O60">
            <v>330.18867924528303</v>
          </cell>
        </row>
        <row r="61">
          <cell r="C61">
            <v>0</v>
          </cell>
          <cell r="H61" t="str">
            <v>Exxon Main</v>
          </cell>
          <cell r="J61">
            <v>0</v>
          </cell>
          <cell r="K61">
            <v>0</v>
          </cell>
          <cell r="O61">
            <v>330.18867924528303</v>
          </cell>
        </row>
        <row r="62">
          <cell r="C62">
            <v>0</v>
          </cell>
          <cell r="H62" t="str">
            <v>Exxon Main</v>
          </cell>
          <cell r="J62">
            <v>0</v>
          </cell>
          <cell r="K62">
            <v>0</v>
          </cell>
          <cell r="O62">
            <v>330.18867924528303</v>
          </cell>
        </row>
        <row r="63">
          <cell r="C63">
            <v>0</v>
          </cell>
          <cell r="H63" t="str">
            <v>Exxon Main</v>
          </cell>
          <cell r="J63">
            <v>0</v>
          </cell>
          <cell r="K63">
            <v>0</v>
          </cell>
          <cell r="O63">
            <v>330.18867924528303</v>
          </cell>
        </row>
        <row r="64">
          <cell r="C64">
            <v>0</v>
          </cell>
          <cell r="H64" t="str">
            <v>Exxon Main</v>
          </cell>
          <cell r="J64">
            <v>0</v>
          </cell>
          <cell r="K64">
            <v>0</v>
          </cell>
          <cell r="O64">
            <v>330.18867924528303</v>
          </cell>
        </row>
        <row r="65">
          <cell r="C65">
            <v>0</v>
          </cell>
          <cell r="H65" t="str">
            <v>Exxon Main</v>
          </cell>
          <cell r="J65">
            <v>0</v>
          </cell>
          <cell r="K65">
            <v>0</v>
          </cell>
          <cell r="O65">
            <v>330.18867924528303</v>
          </cell>
        </row>
        <row r="66">
          <cell r="C66">
            <v>0</v>
          </cell>
          <cell r="H66" t="str">
            <v>Exxon Main</v>
          </cell>
          <cell r="J66">
            <v>0</v>
          </cell>
          <cell r="K66">
            <v>0</v>
          </cell>
          <cell r="O66">
            <v>330.18867924528303</v>
          </cell>
        </row>
        <row r="67">
          <cell r="C67">
            <v>0</v>
          </cell>
          <cell r="H67" t="str">
            <v>Exxon Main</v>
          </cell>
          <cell r="J67">
            <v>0</v>
          </cell>
          <cell r="K67">
            <v>0</v>
          </cell>
          <cell r="O67">
            <v>330.18867924528303</v>
          </cell>
        </row>
        <row r="68">
          <cell r="C68">
            <v>0</v>
          </cell>
          <cell r="H68" t="str">
            <v>Exxon Main</v>
          </cell>
          <cell r="J68">
            <v>0</v>
          </cell>
          <cell r="K68">
            <v>0</v>
          </cell>
          <cell r="O68">
            <v>330.18867924528303</v>
          </cell>
        </row>
        <row r="69">
          <cell r="C69">
            <v>0</v>
          </cell>
          <cell r="H69" t="str">
            <v>Exxon Main</v>
          </cell>
          <cell r="J69">
            <v>0</v>
          </cell>
          <cell r="K69">
            <v>0</v>
          </cell>
          <cell r="O69">
            <v>23421.650943396227</v>
          </cell>
        </row>
        <row r="70">
          <cell r="C70">
            <v>0</v>
          </cell>
          <cell r="H70" t="str">
            <v>Exxon Main</v>
          </cell>
          <cell r="J70">
            <v>0</v>
          </cell>
          <cell r="K70">
            <v>0</v>
          </cell>
          <cell r="O70">
            <v>5205.7688679245284</v>
          </cell>
        </row>
        <row r="71">
          <cell r="C71">
            <v>0</v>
          </cell>
          <cell r="H71" t="str">
            <v>Exxon Main</v>
          </cell>
          <cell r="J71">
            <v>0</v>
          </cell>
          <cell r="K71">
            <v>0</v>
          </cell>
          <cell r="O71">
            <v>330.18867924528303</v>
          </cell>
        </row>
        <row r="72">
          <cell r="C72">
            <v>0</v>
          </cell>
          <cell r="H72" t="str">
            <v>Exxon Main</v>
          </cell>
          <cell r="J72">
            <v>0</v>
          </cell>
          <cell r="K72">
            <v>0</v>
          </cell>
          <cell r="O72">
            <v>518.86792452830184</v>
          </cell>
        </row>
        <row r="73">
          <cell r="C73">
            <v>0</v>
          </cell>
          <cell r="H73" t="str">
            <v>Exxon Main</v>
          </cell>
          <cell r="J73">
            <v>0</v>
          </cell>
          <cell r="K73">
            <v>0</v>
          </cell>
          <cell r="O73">
            <v>330.18867924528303</v>
          </cell>
        </row>
        <row r="74">
          <cell r="C74">
            <v>0</v>
          </cell>
          <cell r="H74" t="str">
            <v>Exxon Main</v>
          </cell>
          <cell r="J74">
            <v>0</v>
          </cell>
          <cell r="K74">
            <v>0</v>
          </cell>
          <cell r="O74">
            <v>330.18867924528303</v>
          </cell>
        </row>
        <row r="75">
          <cell r="C75">
            <v>0</v>
          </cell>
          <cell r="H75" t="str">
            <v>Exxon Main</v>
          </cell>
          <cell r="J75">
            <v>0</v>
          </cell>
          <cell r="K75">
            <v>0</v>
          </cell>
          <cell r="O75">
            <v>12619.995283018869</v>
          </cell>
        </row>
        <row r="76">
          <cell r="C76">
            <v>0</v>
          </cell>
          <cell r="H76" t="str">
            <v>Exxon Main</v>
          </cell>
          <cell r="J76">
            <v>0</v>
          </cell>
          <cell r="K76">
            <v>0</v>
          </cell>
          <cell r="O76">
            <v>330.18867924528303</v>
          </cell>
        </row>
        <row r="77">
          <cell r="C77">
            <v>0</v>
          </cell>
          <cell r="H77" t="str">
            <v>Exxon Main</v>
          </cell>
          <cell r="J77">
            <v>0</v>
          </cell>
          <cell r="K77">
            <v>0</v>
          </cell>
          <cell r="O77">
            <v>330.18867924528303</v>
          </cell>
        </row>
        <row r="78">
          <cell r="C78">
            <v>0</v>
          </cell>
          <cell r="H78" t="str">
            <v>Exxon Main</v>
          </cell>
          <cell r="J78">
            <v>0</v>
          </cell>
          <cell r="K78">
            <v>0</v>
          </cell>
          <cell r="O78">
            <v>330.18867924528303</v>
          </cell>
        </row>
        <row r="79">
          <cell r="C79">
            <v>0</v>
          </cell>
          <cell r="H79" t="str">
            <v>Exxon Main</v>
          </cell>
          <cell r="J79">
            <v>0</v>
          </cell>
          <cell r="K79">
            <v>0</v>
          </cell>
          <cell r="O79">
            <v>330.18867924528303</v>
          </cell>
        </row>
        <row r="80">
          <cell r="C80">
            <v>0</v>
          </cell>
          <cell r="H80" t="str">
            <v>Exxon Main</v>
          </cell>
          <cell r="J80">
            <v>0</v>
          </cell>
          <cell r="K80">
            <v>0</v>
          </cell>
          <cell r="O80">
            <v>21691.745283018867</v>
          </cell>
        </row>
        <row r="81">
          <cell r="C81">
            <v>0</v>
          </cell>
          <cell r="H81" t="str">
            <v>Exxon Main</v>
          </cell>
          <cell r="J81">
            <v>0</v>
          </cell>
          <cell r="K81">
            <v>0</v>
          </cell>
          <cell r="O81">
            <v>12022.641509433963</v>
          </cell>
        </row>
        <row r="82">
          <cell r="C82">
            <v>0</v>
          </cell>
          <cell r="H82" t="str">
            <v>Exxon Main</v>
          </cell>
          <cell r="J82">
            <v>0</v>
          </cell>
          <cell r="K82">
            <v>0</v>
          </cell>
          <cell r="O82">
            <v>330.18867924528303</v>
          </cell>
        </row>
        <row r="83">
          <cell r="C83">
            <v>0</v>
          </cell>
          <cell r="H83" t="str">
            <v>Exxon Main</v>
          </cell>
          <cell r="J83">
            <v>0</v>
          </cell>
          <cell r="K83">
            <v>0</v>
          </cell>
          <cell r="O83">
            <v>330.18867924528303</v>
          </cell>
        </row>
        <row r="84">
          <cell r="C84">
            <v>0</v>
          </cell>
          <cell r="H84" t="str">
            <v>Exxon Main</v>
          </cell>
          <cell r="J84">
            <v>0</v>
          </cell>
          <cell r="K84">
            <v>0</v>
          </cell>
          <cell r="O84">
            <v>330.18867924528303</v>
          </cell>
        </row>
        <row r="85">
          <cell r="C85">
            <v>0</v>
          </cell>
          <cell r="H85" t="str">
            <v>Exxon Main</v>
          </cell>
          <cell r="J85">
            <v>0</v>
          </cell>
          <cell r="K85">
            <v>0</v>
          </cell>
          <cell r="O85">
            <v>330.18867924528303</v>
          </cell>
        </row>
        <row r="86">
          <cell r="C86">
            <v>0</v>
          </cell>
          <cell r="H86" t="str">
            <v>Exxon Main</v>
          </cell>
          <cell r="J86">
            <v>0</v>
          </cell>
          <cell r="K86">
            <v>0</v>
          </cell>
          <cell r="O86">
            <v>18543.396226415094</v>
          </cell>
        </row>
        <row r="87">
          <cell r="C87">
            <v>0</v>
          </cell>
          <cell r="H87" t="str">
            <v>Exxon Main</v>
          </cell>
          <cell r="J87">
            <v>0</v>
          </cell>
          <cell r="K87">
            <v>0</v>
          </cell>
          <cell r="O87">
            <v>330.18867924528303</v>
          </cell>
        </row>
        <row r="88">
          <cell r="C88">
            <v>0</v>
          </cell>
          <cell r="H88" t="str">
            <v>Exxon Main</v>
          </cell>
          <cell r="J88">
            <v>0</v>
          </cell>
          <cell r="K88">
            <v>0</v>
          </cell>
          <cell r="O88">
            <v>330.18867924528303</v>
          </cell>
        </row>
        <row r="89">
          <cell r="C89">
            <v>0</v>
          </cell>
          <cell r="H89" t="str">
            <v>Exxon Main</v>
          </cell>
          <cell r="J89">
            <v>0</v>
          </cell>
          <cell r="K89">
            <v>0</v>
          </cell>
          <cell r="O89">
            <v>330.18867924528303</v>
          </cell>
        </row>
        <row r="90">
          <cell r="C90">
            <v>0</v>
          </cell>
          <cell r="H90" t="str">
            <v>Exxon Main</v>
          </cell>
          <cell r="J90">
            <v>0</v>
          </cell>
          <cell r="K90">
            <v>0</v>
          </cell>
          <cell r="O90">
            <v>330.18867924528303</v>
          </cell>
        </row>
        <row r="91">
          <cell r="C91">
            <v>0</v>
          </cell>
          <cell r="H91" t="str">
            <v>Exxon Main</v>
          </cell>
          <cell r="J91">
            <v>0</v>
          </cell>
          <cell r="K91">
            <v>0</v>
          </cell>
          <cell r="O91">
            <v>283.01886792452831</v>
          </cell>
        </row>
        <row r="92">
          <cell r="C92">
            <v>0</v>
          </cell>
          <cell r="H92" t="str">
            <v>Exxon Main</v>
          </cell>
          <cell r="J92">
            <v>0</v>
          </cell>
          <cell r="K92">
            <v>0</v>
          </cell>
          <cell r="O92">
            <v>330.18867924528303</v>
          </cell>
        </row>
        <row r="93">
          <cell r="C93">
            <v>0</v>
          </cell>
          <cell r="H93" t="str">
            <v>Exxon Main</v>
          </cell>
          <cell r="J93">
            <v>0</v>
          </cell>
          <cell r="K93">
            <v>0</v>
          </cell>
          <cell r="O93">
            <v>330.18867924528303</v>
          </cell>
        </row>
        <row r="94">
          <cell r="O94">
            <v>171023.4245283019</v>
          </cell>
        </row>
        <row r="95">
          <cell r="O95">
            <v>0</v>
          </cell>
        </row>
        <row r="96">
          <cell r="C96">
            <v>0</v>
          </cell>
          <cell r="H96" t="str">
            <v>Exxon Main</v>
          </cell>
          <cell r="J96">
            <v>0</v>
          </cell>
          <cell r="K96">
            <v>0</v>
          </cell>
          <cell r="O96">
            <v>24.528301886792452</v>
          </cell>
        </row>
        <row r="97">
          <cell r="C97">
            <v>0</v>
          </cell>
          <cell r="H97" t="str">
            <v>Exxon Main</v>
          </cell>
          <cell r="J97">
            <v>0</v>
          </cell>
          <cell r="K97">
            <v>0</v>
          </cell>
          <cell r="O97">
            <v>36.79245283018868</v>
          </cell>
        </row>
        <row r="98">
          <cell r="C98">
            <v>0</v>
          </cell>
          <cell r="H98" t="str">
            <v>Exxon Main</v>
          </cell>
          <cell r="J98">
            <v>0</v>
          </cell>
          <cell r="K98">
            <v>0</v>
          </cell>
          <cell r="O98">
            <v>36.79245283018868</v>
          </cell>
        </row>
        <row r="99">
          <cell r="C99">
            <v>0</v>
          </cell>
          <cell r="H99" t="str">
            <v>Exxon Main</v>
          </cell>
          <cell r="J99">
            <v>0</v>
          </cell>
          <cell r="K99">
            <v>0</v>
          </cell>
          <cell r="O99">
            <v>24.528301886792452</v>
          </cell>
        </row>
        <row r="100">
          <cell r="O100">
            <v>122.64150943396227</v>
          </cell>
        </row>
        <row r="101">
          <cell r="O101">
            <v>0</v>
          </cell>
        </row>
        <row r="102">
          <cell r="C102">
            <v>0</v>
          </cell>
          <cell r="H102" t="str">
            <v>Exxon Main</v>
          </cell>
          <cell r="J102">
            <v>0</v>
          </cell>
          <cell r="K102">
            <v>0</v>
          </cell>
          <cell r="O102">
            <v>3227.3207547169814</v>
          </cell>
        </row>
        <row r="103">
          <cell r="C103">
            <v>0</v>
          </cell>
          <cell r="H103" t="str">
            <v>Exxon Main</v>
          </cell>
          <cell r="J103">
            <v>0</v>
          </cell>
          <cell r="K103">
            <v>0</v>
          </cell>
          <cell r="O103">
            <v>102.73584905660377</v>
          </cell>
        </row>
        <row r="104">
          <cell r="C104">
            <v>0</v>
          </cell>
          <cell r="H104" t="str">
            <v>Exxon Main</v>
          </cell>
          <cell r="J104">
            <v>0</v>
          </cell>
          <cell r="K104">
            <v>0</v>
          </cell>
          <cell r="O104">
            <v>8095.4103773584902</v>
          </cell>
        </row>
        <row r="105">
          <cell r="C105">
            <v>0</v>
          </cell>
          <cell r="H105" t="str">
            <v>Exxon Main</v>
          </cell>
          <cell r="J105">
            <v>0</v>
          </cell>
          <cell r="K105">
            <v>0</v>
          </cell>
          <cell r="O105">
            <v>8095.4103773584902</v>
          </cell>
        </row>
        <row r="106">
          <cell r="C106">
            <v>0</v>
          </cell>
          <cell r="H106" t="str">
            <v>Exxon Main</v>
          </cell>
          <cell r="J106">
            <v>0</v>
          </cell>
          <cell r="K106">
            <v>0</v>
          </cell>
          <cell r="O106">
            <v>3227.3207547169814</v>
          </cell>
        </row>
        <row r="107">
          <cell r="C107">
            <v>0</v>
          </cell>
          <cell r="H107" t="str">
            <v>Exxon Main</v>
          </cell>
          <cell r="J107">
            <v>0</v>
          </cell>
          <cell r="K107">
            <v>0</v>
          </cell>
          <cell r="O107">
            <v>102.73584905660377</v>
          </cell>
        </row>
        <row r="108">
          <cell r="C108">
            <v>0</v>
          </cell>
          <cell r="H108" t="str">
            <v>Exxon Main</v>
          </cell>
          <cell r="J108">
            <v>0</v>
          </cell>
          <cell r="K108">
            <v>0</v>
          </cell>
          <cell r="O108">
            <v>87.169811320754718</v>
          </cell>
        </row>
        <row r="109">
          <cell r="C109">
            <v>0</v>
          </cell>
          <cell r="H109" t="str">
            <v>Exxon Main</v>
          </cell>
          <cell r="J109">
            <v>0</v>
          </cell>
          <cell r="K109">
            <v>0</v>
          </cell>
          <cell r="O109">
            <v>15.566037735849056</v>
          </cell>
        </row>
        <row r="110">
          <cell r="C110">
            <v>0</v>
          </cell>
          <cell r="H110" t="str">
            <v>Exxon Main</v>
          </cell>
          <cell r="J110">
            <v>0</v>
          </cell>
          <cell r="K110">
            <v>0</v>
          </cell>
          <cell r="O110">
            <v>8424.3396226415098</v>
          </cell>
        </row>
        <row r="111">
          <cell r="C111">
            <v>0</v>
          </cell>
          <cell r="H111" t="str">
            <v>Exxon Main</v>
          </cell>
          <cell r="J111">
            <v>0</v>
          </cell>
          <cell r="K111">
            <v>0</v>
          </cell>
          <cell r="O111">
            <v>1847.9292452830189</v>
          </cell>
        </row>
        <row r="112">
          <cell r="C112">
            <v>0</v>
          </cell>
          <cell r="H112" t="str">
            <v>Exxon Main</v>
          </cell>
          <cell r="J112">
            <v>0</v>
          </cell>
          <cell r="K112">
            <v>0</v>
          </cell>
          <cell r="O112">
            <v>87.169811320754718</v>
          </cell>
        </row>
        <row r="113">
          <cell r="C113">
            <v>0</v>
          </cell>
          <cell r="H113" t="str">
            <v>Exxon Main</v>
          </cell>
          <cell r="J113">
            <v>0</v>
          </cell>
          <cell r="K113">
            <v>0</v>
          </cell>
          <cell r="O113">
            <v>4544.0094339622638</v>
          </cell>
        </row>
        <row r="114">
          <cell r="C114">
            <v>0</v>
          </cell>
          <cell r="H114" t="str">
            <v>Exxon Main</v>
          </cell>
          <cell r="J114">
            <v>0</v>
          </cell>
          <cell r="K114">
            <v>0</v>
          </cell>
          <cell r="O114">
            <v>7795.2830188679245</v>
          </cell>
        </row>
        <row r="115">
          <cell r="C115">
            <v>0</v>
          </cell>
          <cell r="H115" t="str">
            <v>Exxon Main</v>
          </cell>
          <cell r="J115">
            <v>0</v>
          </cell>
          <cell r="K115">
            <v>0</v>
          </cell>
          <cell r="O115">
            <v>4279.2452830188677</v>
          </cell>
        </row>
        <row r="116">
          <cell r="C116">
            <v>0</v>
          </cell>
          <cell r="H116" t="str">
            <v>Exxon Main</v>
          </cell>
          <cell r="J116">
            <v>0</v>
          </cell>
          <cell r="K116">
            <v>0</v>
          </cell>
          <cell r="O116">
            <v>15.566037735849056</v>
          </cell>
        </row>
        <row r="117">
          <cell r="C117">
            <v>0</v>
          </cell>
          <cell r="H117" t="str">
            <v>Exxon Main</v>
          </cell>
          <cell r="J117">
            <v>0</v>
          </cell>
          <cell r="K117">
            <v>0</v>
          </cell>
          <cell r="O117">
            <v>15.566037735849056</v>
          </cell>
        </row>
        <row r="118">
          <cell r="C118">
            <v>0</v>
          </cell>
          <cell r="H118" t="str">
            <v>Exxon Main</v>
          </cell>
          <cell r="J118">
            <v>0</v>
          </cell>
          <cell r="K118">
            <v>0</v>
          </cell>
          <cell r="O118">
            <v>3566.0377358490564</v>
          </cell>
        </row>
        <row r="119">
          <cell r="O119">
            <v>53528.816037735851</v>
          </cell>
        </row>
        <row r="120">
          <cell r="O120">
            <v>224674.88207547169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C123">
            <v>0</v>
          </cell>
          <cell r="H123" t="str">
            <v>Exxon Main</v>
          </cell>
          <cell r="J123">
            <v>0</v>
          </cell>
          <cell r="K123">
            <v>0</v>
          </cell>
          <cell r="O123">
            <v>117.9245283018868</v>
          </cell>
        </row>
        <row r="124">
          <cell r="C124">
            <v>0</v>
          </cell>
          <cell r="H124" t="str">
            <v>Exxon Main</v>
          </cell>
          <cell r="J124">
            <v>0</v>
          </cell>
          <cell r="K124">
            <v>0</v>
          </cell>
          <cell r="O124">
            <v>1126.3443396226414</v>
          </cell>
        </row>
        <row r="125">
          <cell r="C125">
            <v>0</v>
          </cell>
          <cell r="H125" t="str">
            <v>Exxon Main</v>
          </cell>
          <cell r="J125">
            <v>0</v>
          </cell>
          <cell r="K125">
            <v>0</v>
          </cell>
          <cell r="O125">
            <v>706.09905660377353</v>
          </cell>
        </row>
        <row r="126">
          <cell r="C126">
            <v>0</v>
          </cell>
          <cell r="H126" t="str">
            <v>Exxon Main</v>
          </cell>
          <cell r="J126">
            <v>0</v>
          </cell>
          <cell r="K126">
            <v>0</v>
          </cell>
          <cell r="O126">
            <v>511.02358490566036</v>
          </cell>
        </row>
        <row r="127">
          <cell r="C127" t="str">
            <v>AUGUST</v>
          </cell>
          <cell r="H127" t="str">
            <v>OVERHEAD</v>
          </cell>
          <cell r="J127" t="str">
            <v>Salary expenses (Management/Adm.personnel)</v>
          </cell>
          <cell r="K127" t="str">
            <v>Sarika Gajraj</v>
          </cell>
          <cell r="O127">
            <v>1022.8962264150944</v>
          </cell>
        </row>
        <row r="128">
          <cell r="C128">
            <v>0</v>
          </cell>
          <cell r="H128" t="str">
            <v>Exxon Main</v>
          </cell>
          <cell r="J128">
            <v>0</v>
          </cell>
          <cell r="K128">
            <v>0</v>
          </cell>
          <cell r="O128">
            <v>1159.2547169811321</v>
          </cell>
        </row>
        <row r="129">
          <cell r="C129">
            <v>0</v>
          </cell>
          <cell r="H129" t="str">
            <v>Exxon Main</v>
          </cell>
          <cell r="J129">
            <v>0</v>
          </cell>
          <cell r="K129">
            <v>0</v>
          </cell>
          <cell r="O129">
            <v>1886.7924528301887</v>
          </cell>
        </row>
        <row r="130">
          <cell r="C130">
            <v>0</v>
          </cell>
          <cell r="H130" t="str">
            <v>Exxon Main</v>
          </cell>
          <cell r="J130">
            <v>0</v>
          </cell>
          <cell r="K130">
            <v>0</v>
          </cell>
          <cell r="O130">
            <v>320.43396226415092</v>
          </cell>
        </row>
        <row r="131">
          <cell r="C131" t="str">
            <v>AUGUST</v>
          </cell>
          <cell r="H131" t="str">
            <v>OVERHEAD</v>
          </cell>
          <cell r="J131" t="str">
            <v>Salary expenses (Management/Adm.personnel)</v>
          </cell>
          <cell r="K131" t="str">
            <v>Michael Daniels</v>
          </cell>
          <cell r="O131">
            <v>1179.2452830188679</v>
          </cell>
        </row>
        <row r="132">
          <cell r="C132" t="str">
            <v>AUGUST</v>
          </cell>
          <cell r="H132" t="str">
            <v>OVERHEAD</v>
          </cell>
          <cell r="J132" t="str">
            <v>Salary expenses (Management/Adm.personnel)</v>
          </cell>
          <cell r="K132" t="str">
            <v>Michael Daniels</v>
          </cell>
          <cell r="O132">
            <v>618.58962264150944</v>
          </cell>
        </row>
        <row r="133">
          <cell r="C133" t="str">
            <v>AUGUST</v>
          </cell>
          <cell r="H133" t="str">
            <v>OVERHEAD</v>
          </cell>
          <cell r="J133" t="str">
            <v>Salary expenses (Management/Adm.personnel)</v>
          </cell>
          <cell r="K133" t="str">
            <v>Tiffiany Accra</v>
          </cell>
          <cell r="O133">
            <v>431.91037735849056</v>
          </cell>
        </row>
        <row r="134">
          <cell r="C134" t="str">
            <v>AUGUST</v>
          </cell>
          <cell r="H134" t="str">
            <v>OVERHEAD</v>
          </cell>
          <cell r="J134" t="str">
            <v>Salary expenses (Management/Adm.personnel)</v>
          </cell>
          <cell r="K134" t="str">
            <v>Tiffiany Accra</v>
          </cell>
          <cell r="O134">
            <v>135.74528301886792</v>
          </cell>
        </row>
        <row r="135">
          <cell r="C135">
            <v>0</v>
          </cell>
          <cell r="H135" t="str">
            <v>Exxon Main</v>
          </cell>
          <cell r="J135">
            <v>0</v>
          </cell>
          <cell r="K135">
            <v>0</v>
          </cell>
          <cell r="O135">
            <v>151.07075471698113</v>
          </cell>
        </row>
        <row r="136">
          <cell r="C136">
            <v>0</v>
          </cell>
          <cell r="H136" t="str">
            <v>Exxon Main</v>
          </cell>
          <cell r="J136">
            <v>0</v>
          </cell>
          <cell r="K136">
            <v>0</v>
          </cell>
          <cell r="O136">
            <v>152.80188679245282</v>
          </cell>
        </row>
        <row r="137">
          <cell r="C137">
            <v>0</v>
          </cell>
          <cell r="H137" t="str">
            <v>Exxon Main</v>
          </cell>
          <cell r="J137">
            <v>0</v>
          </cell>
          <cell r="K137">
            <v>0</v>
          </cell>
          <cell r="O137">
            <v>160.90094339622641</v>
          </cell>
        </row>
        <row r="138">
          <cell r="C138">
            <v>0</v>
          </cell>
          <cell r="H138" t="str">
            <v>Exxon Main</v>
          </cell>
          <cell r="J138">
            <v>0</v>
          </cell>
          <cell r="K138">
            <v>0</v>
          </cell>
          <cell r="O138">
            <v>136.60849056603774</v>
          </cell>
        </row>
        <row r="139">
          <cell r="C139">
            <v>0</v>
          </cell>
          <cell r="H139" t="str">
            <v>Exxon Main</v>
          </cell>
          <cell r="J139">
            <v>0</v>
          </cell>
          <cell r="K139">
            <v>0</v>
          </cell>
          <cell r="O139">
            <v>114.75943396226415</v>
          </cell>
        </row>
        <row r="140">
          <cell r="C140">
            <v>0</v>
          </cell>
          <cell r="H140" t="str">
            <v>Exxon Main</v>
          </cell>
          <cell r="J140">
            <v>0</v>
          </cell>
          <cell r="K140">
            <v>0</v>
          </cell>
          <cell r="O140">
            <v>130.3820754716981</v>
          </cell>
        </row>
        <row r="141">
          <cell r="C141" t="str">
            <v>SEPTEMBER</v>
          </cell>
          <cell r="H141" t="str">
            <v>OVERHEAD</v>
          </cell>
          <cell r="J141" t="str">
            <v>Salary expenses (Management/Adm.personnel)</v>
          </cell>
          <cell r="K141" t="str">
            <v>Tiffiany Accra</v>
          </cell>
          <cell r="O141">
            <v>94.867924528301884</v>
          </cell>
        </row>
        <row r="142">
          <cell r="C142" t="str">
            <v>SEPTEMBER</v>
          </cell>
          <cell r="H142" t="str">
            <v>OVERHEAD</v>
          </cell>
          <cell r="J142" t="str">
            <v>Salary expenses (Management/Adm.personnel)</v>
          </cell>
          <cell r="K142" t="str">
            <v>Rabin Chandarpal</v>
          </cell>
          <cell r="O142">
            <v>5681.7452830188677</v>
          </cell>
        </row>
        <row r="143">
          <cell r="C143">
            <v>0</v>
          </cell>
          <cell r="H143" t="str">
            <v>Exxon Main</v>
          </cell>
          <cell r="J143">
            <v>0</v>
          </cell>
          <cell r="K143">
            <v>0</v>
          </cell>
          <cell r="O143">
            <v>1886.7924528301887</v>
          </cell>
        </row>
        <row r="144">
          <cell r="C144">
            <v>0</v>
          </cell>
          <cell r="H144" t="str">
            <v>Exxon Main</v>
          </cell>
          <cell r="J144">
            <v>0</v>
          </cell>
          <cell r="K144">
            <v>0</v>
          </cell>
          <cell r="O144">
            <v>1642.0990566037735</v>
          </cell>
        </row>
        <row r="145">
          <cell r="C145">
            <v>0</v>
          </cell>
          <cell r="H145" t="str">
            <v>Exxon Main</v>
          </cell>
          <cell r="J145">
            <v>0</v>
          </cell>
          <cell r="K145">
            <v>0</v>
          </cell>
          <cell r="O145">
            <v>1221.0990566037735</v>
          </cell>
        </row>
        <row r="146">
          <cell r="C146">
            <v>0</v>
          </cell>
          <cell r="H146" t="str">
            <v>Exxon Main</v>
          </cell>
          <cell r="J146">
            <v>0</v>
          </cell>
          <cell r="K146">
            <v>0</v>
          </cell>
          <cell r="O146">
            <v>1179.2452830188679</v>
          </cell>
        </row>
        <row r="147">
          <cell r="C147">
            <v>0</v>
          </cell>
          <cell r="H147" t="str">
            <v>Exxon Main</v>
          </cell>
          <cell r="J147">
            <v>0</v>
          </cell>
          <cell r="K147">
            <v>0</v>
          </cell>
          <cell r="O147">
            <v>1074.8867924528302</v>
          </cell>
        </row>
        <row r="148">
          <cell r="C148" t="str">
            <v>SEPTEMBER</v>
          </cell>
          <cell r="H148" t="str">
            <v>OVERHEAD</v>
          </cell>
          <cell r="J148" t="str">
            <v>Salary expenses (Management/Adm.personnel)</v>
          </cell>
          <cell r="K148" t="str">
            <v>Sarika Gajraj</v>
          </cell>
          <cell r="O148">
            <v>1070.7924528301887</v>
          </cell>
        </row>
        <row r="149">
          <cell r="C149" t="str">
            <v>SEPTEMBER</v>
          </cell>
          <cell r="H149" t="str">
            <v>OVERHEAD</v>
          </cell>
          <cell r="J149" t="str">
            <v>Salary expenses (Management/Adm.personnel)</v>
          </cell>
          <cell r="K149" t="str">
            <v>James Singh</v>
          </cell>
          <cell r="O149">
            <v>744.55188679245282</v>
          </cell>
        </row>
        <row r="150">
          <cell r="C150">
            <v>0</v>
          </cell>
          <cell r="H150" t="str">
            <v>Exxon Main</v>
          </cell>
          <cell r="J150">
            <v>0</v>
          </cell>
          <cell r="K150">
            <v>0</v>
          </cell>
          <cell r="O150">
            <v>707.52830188679241</v>
          </cell>
        </row>
        <row r="151">
          <cell r="C151" t="str">
            <v>SEPTEMBER</v>
          </cell>
          <cell r="H151" t="str">
            <v>OVERHEAD</v>
          </cell>
          <cell r="J151" t="str">
            <v>Salary expenses (Management/Adm.personnel)</v>
          </cell>
          <cell r="K151" t="str">
            <v>Tiffiany Accra</v>
          </cell>
          <cell r="O151">
            <v>448.69339622641508</v>
          </cell>
        </row>
        <row r="152">
          <cell r="C152">
            <v>0</v>
          </cell>
          <cell r="H152" t="str">
            <v>Exxon Main</v>
          </cell>
          <cell r="J152">
            <v>0</v>
          </cell>
          <cell r="K152">
            <v>0</v>
          </cell>
          <cell r="O152">
            <v>348.92452830188677</v>
          </cell>
        </row>
        <row r="153">
          <cell r="C153">
            <v>0</v>
          </cell>
          <cell r="H153" t="str">
            <v>Exxon Main</v>
          </cell>
          <cell r="J153">
            <v>0</v>
          </cell>
          <cell r="K153">
            <v>0</v>
          </cell>
          <cell r="O153">
            <v>200.37735849056602</v>
          </cell>
        </row>
        <row r="154">
          <cell r="C154">
            <v>0</v>
          </cell>
          <cell r="H154" t="str">
            <v>Exxon Main</v>
          </cell>
          <cell r="J154">
            <v>0</v>
          </cell>
          <cell r="K154">
            <v>0</v>
          </cell>
          <cell r="O154">
            <v>188.67924528301887</v>
          </cell>
        </row>
        <row r="155">
          <cell r="C155" t="str">
            <v>SEPTEMBER</v>
          </cell>
          <cell r="H155" t="str">
            <v>OVERHEAD</v>
          </cell>
          <cell r="J155" t="str">
            <v>Salary expenses (Management/Adm.personnel)</v>
          </cell>
          <cell r="K155" t="str">
            <v>Rabin Chandarpal</v>
          </cell>
          <cell r="O155">
            <v>5955.0707547169814</v>
          </cell>
        </row>
        <row r="156">
          <cell r="C156">
            <v>0</v>
          </cell>
          <cell r="H156" t="str">
            <v>Exxon Main</v>
          </cell>
          <cell r="J156">
            <v>0</v>
          </cell>
          <cell r="K156">
            <v>0</v>
          </cell>
          <cell r="O156">
            <v>1179.2452830188679</v>
          </cell>
        </row>
        <row r="157">
          <cell r="C157" t="str">
            <v>OCTOBER</v>
          </cell>
          <cell r="H157" t="str">
            <v>OVERHEAD</v>
          </cell>
          <cell r="J157" t="str">
            <v>Salary expenses (Management/Adm.personnel)</v>
          </cell>
          <cell r="K157" t="str">
            <v>James Singh</v>
          </cell>
          <cell r="O157">
            <v>2869.5330188679245</v>
          </cell>
        </row>
        <row r="158">
          <cell r="C158">
            <v>0</v>
          </cell>
          <cell r="H158" t="str">
            <v>Exxon Main</v>
          </cell>
          <cell r="J158">
            <v>0</v>
          </cell>
          <cell r="K158">
            <v>0</v>
          </cell>
          <cell r="O158">
            <v>1672.6792452830189</v>
          </cell>
        </row>
        <row r="159">
          <cell r="C159">
            <v>0</v>
          </cell>
          <cell r="H159" t="str">
            <v>Exxon Main</v>
          </cell>
          <cell r="J159">
            <v>0</v>
          </cell>
          <cell r="K159">
            <v>0</v>
          </cell>
          <cell r="O159">
            <v>2390.4764150943397</v>
          </cell>
        </row>
        <row r="160">
          <cell r="C160">
            <v>0</v>
          </cell>
          <cell r="H160" t="str">
            <v>Exxon Main</v>
          </cell>
          <cell r="J160">
            <v>0</v>
          </cell>
          <cell r="K160">
            <v>0</v>
          </cell>
          <cell r="O160">
            <v>188.67924528301887</v>
          </cell>
        </row>
        <row r="161">
          <cell r="C161">
            <v>0</v>
          </cell>
          <cell r="H161" t="str">
            <v>Exxon Main</v>
          </cell>
          <cell r="J161">
            <v>0</v>
          </cell>
          <cell r="K161">
            <v>0</v>
          </cell>
          <cell r="O161">
            <v>924.02830188679241</v>
          </cell>
        </row>
        <row r="162">
          <cell r="C162" t="str">
            <v>OCTOBER</v>
          </cell>
          <cell r="H162" t="str">
            <v>OVERHEAD</v>
          </cell>
          <cell r="J162" t="str">
            <v>Salary expenses (Management/Adm.personnel)</v>
          </cell>
          <cell r="K162" t="str">
            <v>Sarika Gajraj</v>
          </cell>
          <cell r="O162">
            <v>1088.75</v>
          </cell>
        </row>
        <row r="163">
          <cell r="C163" t="str">
            <v>OCTOBER</v>
          </cell>
          <cell r="H163" t="str">
            <v>OVERHEAD</v>
          </cell>
          <cell r="J163" t="str">
            <v>Salary expenses (Management/Adm.personnel)</v>
          </cell>
          <cell r="K163" t="str">
            <v>Tiffiany Accra</v>
          </cell>
          <cell r="O163">
            <v>451.2358490566038</v>
          </cell>
        </row>
        <row r="164">
          <cell r="C164">
            <v>0</v>
          </cell>
          <cell r="H164" t="str">
            <v>Exxon Main</v>
          </cell>
          <cell r="J164">
            <v>0</v>
          </cell>
          <cell r="K164">
            <v>0</v>
          </cell>
          <cell r="O164">
            <v>746.7641509433962</v>
          </cell>
        </row>
        <row r="165">
          <cell r="C165">
            <v>0</v>
          </cell>
          <cell r="H165" t="str">
            <v>Exxon Main</v>
          </cell>
          <cell r="J165">
            <v>0</v>
          </cell>
          <cell r="K165">
            <v>0</v>
          </cell>
          <cell r="O165">
            <v>1098.3632075471698</v>
          </cell>
        </row>
        <row r="166">
          <cell r="C166">
            <v>0</v>
          </cell>
          <cell r="H166" t="str">
            <v>Exxon Main</v>
          </cell>
          <cell r="J166">
            <v>0</v>
          </cell>
          <cell r="K166">
            <v>0</v>
          </cell>
          <cell r="O166">
            <v>1649.0566037735848</v>
          </cell>
        </row>
        <row r="167">
          <cell r="C167">
            <v>0</v>
          </cell>
          <cell r="H167" t="str">
            <v>Exxon Main</v>
          </cell>
          <cell r="J167">
            <v>0</v>
          </cell>
          <cell r="K167">
            <v>0</v>
          </cell>
          <cell r="O167">
            <v>662.86320754716985</v>
          </cell>
        </row>
        <row r="168">
          <cell r="C168">
            <v>0</v>
          </cell>
          <cell r="H168" t="str">
            <v>Exxon Main</v>
          </cell>
          <cell r="J168">
            <v>0</v>
          </cell>
          <cell r="K168">
            <v>0</v>
          </cell>
          <cell r="O168">
            <v>328.58490566037733</v>
          </cell>
        </row>
        <row r="169">
          <cell r="C169" t="str">
            <v>OCTOBER</v>
          </cell>
          <cell r="H169" t="str">
            <v>OVERHEAD</v>
          </cell>
          <cell r="J169" t="str">
            <v>Salary expenses (Management/Adm.personnel)</v>
          </cell>
          <cell r="K169" t="str">
            <v>Rabin Chandarpal</v>
          </cell>
          <cell r="O169">
            <v>5955.0707547169814</v>
          </cell>
        </row>
        <row r="170">
          <cell r="C170">
            <v>0</v>
          </cell>
          <cell r="H170" t="str">
            <v>Exxon Main</v>
          </cell>
          <cell r="J170">
            <v>0</v>
          </cell>
          <cell r="K170">
            <v>0</v>
          </cell>
          <cell r="O170">
            <v>751.13679245283015</v>
          </cell>
        </row>
        <row r="171">
          <cell r="C171">
            <v>0</v>
          </cell>
          <cell r="H171" t="str">
            <v>Exxon Main</v>
          </cell>
          <cell r="J171">
            <v>0</v>
          </cell>
          <cell r="K171">
            <v>0</v>
          </cell>
          <cell r="O171">
            <v>406.80188679245282</v>
          </cell>
        </row>
        <row r="172">
          <cell r="C172">
            <v>0</v>
          </cell>
          <cell r="H172" t="str">
            <v>Exxon Main</v>
          </cell>
          <cell r="J172">
            <v>0</v>
          </cell>
          <cell r="K172">
            <v>0</v>
          </cell>
          <cell r="O172">
            <v>406.80188679245282</v>
          </cell>
        </row>
        <row r="173">
          <cell r="C173">
            <v>0</v>
          </cell>
          <cell r="H173" t="str">
            <v>Exxon Main</v>
          </cell>
          <cell r="J173">
            <v>0</v>
          </cell>
          <cell r="K173">
            <v>0</v>
          </cell>
          <cell r="O173">
            <v>406.80188679245282</v>
          </cell>
        </row>
        <row r="174">
          <cell r="C174">
            <v>0</v>
          </cell>
          <cell r="H174" t="str">
            <v>Exxon Main</v>
          </cell>
          <cell r="J174">
            <v>0</v>
          </cell>
          <cell r="K174">
            <v>0</v>
          </cell>
          <cell r="O174">
            <v>406.80188679245282</v>
          </cell>
        </row>
        <row r="175">
          <cell r="C175">
            <v>0</v>
          </cell>
          <cell r="H175" t="str">
            <v>Exxon Main</v>
          </cell>
          <cell r="J175">
            <v>0</v>
          </cell>
          <cell r="K175">
            <v>0</v>
          </cell>
          <cell r="O175">
            <v>406.80188679245282</v>
          </cell>
        </row>
        <row r="176">
          <cell r="C176">
            <v>0</v>
          </cell>
          <cell r="H176" t="str">
            <v>Exxon Main</v>
          </cell>
          <cell r="J176">
            <v>0</v>
          </cell>
          <cell r="K176">
            <v>0</v>
          </cell>
          <cell r="O176">
            <v>317.46698113207549</v>
          </cell>
        </row>
        <row r="177">
          <cell r="C177">
            <v>0</v>
          </cell>
          <cell r="H177" t="str">
            <v>Exxon Main</v>
          </cell>
          <cell r="J177">
            <v>0</v>
          </cell>
          <cell r="K177">
            <v>0</v>
          </cell>
          <cell r="O177">
            <v>89.334905660377359</v>
          </cell>
        </row>
        <row r="178">
          <cell r="C178">
            <v>0</v>
          </cell>
          <cell r="H178" t="str">
            <v>Exxon Main</v>
          </cell>
          <cell r="J178">
            <v>0</v>
          </cell>
          <cell r="K178">
            <v>0</v>
          </cell>
          <cell r="O178">
            <v>513.44811320754718</v>
          </cell>
        </row>
        <row r="179">
          <cell r="C179">
            <v>0</v>
          </cell>
          <cell r="H179" t="str">
            <v>Exxon Main</v>
          </cell>
          <cell r="J179">
            <v>0</v>
          </cell>
          <cell r="K179">
            <v>0</v>
          </cell>
          <cell r="O179">
            <v>537.7358490566038</v>
          </cell>
        </row>
        <row r="180">
          <cell r="C180">
            <v>0</v>
          </cell>
          <cell r="H180" t="str">
            <v>Exxon Main</v>
          </cell>
          <cell r="J180">
            <v>0</v>
          </cell>
          <cell r="K180">
            <v>0</v>
          </cell>
          <cell r="O180">
            <v>406.80188679245282</v>
          </cell>
        </row>
        <row r="181">
          <cell r="C181">
            <v>0</v>
          </cell>
          <cell r="H181" t="str">
            <v>Exxon Main</v>
          </cell>
          <cell r="J181">
            <v>0</v>
          </cell>
          <cell r="K181">
            <v>0</v>
          </cell>
          <cell r="O181">
            <v>406.80188679245282</v>
          </cell>
        </row>
        <row r="182">
          <cell r="C182">
            <v>0</v>
          </cell>
          <cell r="H182" t="str">
            <v>Exxon Main</v>
          </cell>
          <cell r="J182">
            <v>0</v>
          </cell>
          <cell r="K182">
            <v>0</v>
          </cell>
          <cell r="O182">
            <v>513.44811320754718</v>
          </cell>
        </row>
        <row r="183">
          <cell r="C183">
            <v>0</v>
          </cell>
          <cell r="H183" t="str">
            <v>Exxon Main</v>
          </cell>
          <cell r="J183">
            <v>0</v>
          </cell>
          <cell r="K183">
            <v>0</v>
          </cell>
          <cell r="O183">
            <v>1029.2830188679245</v>
          </cell>
        </row>
        <row r="184">
          <cell r="C184">
            <v>0</v>
          </cell>
          <cell r="H184" t="str">
            <v>Exxon Main</v>
          </cell>
          <cell r="J184">
            <v>0</v>
          </cell>
          <cell r="K184">
            <v>0</v>
          </cell>
          <cell r="O184">
            <v>610.41037735849056</v>
          </cell>
        </row>
        <row r="185">
          <cell r="C185">
            <v>0</v>
          </cell>
          <cell r="H185" t="str">
            <v>Exxon Main</v>
          </cell>
          <cell r="J185">
            <v>0</v>
          </cell>
          <cell r="K185">
            <v>0</v>
          </cell>
          <cell r="O185">
            <v>317.46698113207549</v>
          </cell>
        </row>
        <row r="186">
          <cell r="C186">
            <v>0</v>
          </cell>
          <cell r="H186" t="str">
            <v>Exxon Main</v>
          </cell>
          <cell r="J186">
            <v>0</v>
          </cell>
          <cell r="K186">
            <v>0</v>
          </cell>
          <cell r="O186">
            <v>89.334905660377359</v>
          </cell>
        </row>
        <row r="187">
          <cell r="C187">
            <v>0</v>
          </cell>
          <cell r="H187" t="str">
            <v>Exxon Main</v>
          </cell>
          <cell r="J187">
            <v>0</v>
          </cell>
          <cell r="K187">
            <v>0</v>
          </cell>
          <cell r="O187">
            <v>317.46698113207549</v>
          </cell>
        </row>
        <row r="188">
          <cell r="C188">
            <v>0</v>
          </cell>
          <cell r="H188" t="str">
            <v>Exxon Main</v>
          </cell>
          <cell r="J188">
            <v>0</v>
          </cell>
          <cell r="K188">
            <v>0</v>
          </cell>
          <cell r="O188">
            <v>89.334905660377359</v>
          </cell>
        </row>
        <row r="189">
          <cell r="C189">
            <v>0</v>
          </cell>
          <cell r="H189" t="str">
            <v>Exxon Main</v>
          </cell>
          <cell r="J189">
            <v>0</v>
          </cell>
          <cell r="K189">
            <v>0</v>
          </cell>
          <cell r="O189">
            <v>903.88207547169816</v>
          </cell>
        </row>
        <row r="190">
          <cell r="C190" t="str">
            <v>NOVEMBER</v>
          </cell>
          <cell r="H190" t="str">
            <v>OVERHEAD</v>
          </cell>
          <cell r="J190" t="str">
            <v>Salary expenses (Management/Adm.personnel)</v>
          </cell>
          <cell r="K190" t="str">
            <v>James Singh</v>
          </cell>
          <cell r="O190">
            <v>3436.8301886792451</v>
          </cell>
        </row>
        <row r="191">
          <cell r="C191">
            <v>0</v>
          </cell>
          <cell r="H191" t="str">
            <v>Exxon Main</v>
          </cell>
          <cell r="J191">
            <v>0</v>
          </cell>
          <cell r="K191">
            <v>0</v>
          </cell>
          <cell r="O191">
            <v>406.80188679245282</v>
          </cell>
        </row>
        <row r="192">
          <cell r="C192">
            <v>0</v>
          </cell>
          <cell r="H192" t="str">
            <v>Exxon Main</v>
          </cell>
          <cell r="J192">
            <v>0</v>
          </cell>
          <cell r="K192">
            <v>0</v>
          </cell>
          <cell r="O192">
            <v>492.67452830188677</v>
          </cell>
        </row>
        <row r="193">
          <cell r="C193">
            <v>0</v>
          </cell>
          <cell r="H193" t="str">
            <v>Exxon Main</v>
          </cell>
          <cell r="J193">
            <v>0</v>
          </cell>
          <cell r="K193">
            <v>0</v>
          </cell>
          <cell r="O193">
            <v>317.46698113207549</v>
          </cell>
        </row>
        <row r="194">
          <cell r="C194">
            <v>0</v>
          </cell>
          <cell r="H194" t="str">
            <v>Exxon Main</v>
          </cell>
          <cell r="J194">
            <v>0</v>
          </cell>
          <cell r="K194">
            <v>0</v>
          </cell>
          <cell r="O194">
            <v>89.334905660377359</v>
          </cell>
        </row>
        <row r="195">
          <cell r="C195">
            <v>0</v>
          </cell>
          <cell r="H195" t="str">
            <v>Exxon Main</v>
          </cell>
          <cell r="J195">
            <v>0</v>
          </cell>
          <cell r="K195">
            <v>0</v>
          </cell>
          <cell r="O195">
            <v>406.80188679245282</v>
          </cell>
        </row>
        <row r="196">
          <cell r="C196" t="str">
            <v>NOVEMBER</v>
          </cell>
          <cell r="H196" t="str">
            <v>OVERHEAD</v>
          </cell>
          <cell r="J196" t="str">
            <v>Salary expenses (Management/Adm.personnel)</v>
          </cell>
          <cell r="K196" t="str">
            <v>Rabin Chandarpal</v>
          </cell>
          <cell r="O196">
            <v>2994.0613207547171</v>
          </cell>
        </row>
        <row r="197">
          <cell r="C197">
            <v>0</v>
          </cell>
          <cell r="H197" t="str">
            <v>Exxon Main</v>
          </cell>
          <cell r="J197">
            <v>0</v>
          </cell>
          <cell r="K197">
            <v>0</v>
          </cell>
          <cell r="O197">
            <v>2108.5283018867926</v>
          </cell>
        </row>
        <row r="198">
          <cell r="C198" t="str">
            <v>NOVEMBER</v>
          </cell>
          <cell r="H198" t="str">
            <v>OVERHEAD</v>
          </cell>
          <cell r="J198" t="str">
            <v>Salary expenses (Management/Adm.personnel)</v>
          </cell>
          <cell r="K198" t="str">
            <v>Tiffiany Accra</v>
          </cell>
          <cell r="O198">
            <v>267.5141509433962</v>
          </cell>
        </row>
        <row r="199">
          <cell r="C199" t="str">
            <v>NOVEMBER</v>
          </cell>
          <cell r="H199" t="str">
            <v>OVERHEAD</v>
          </cell>
          <cell r="J199" t="str">
            <v>Salary expenses (Management/Adm.personnel)</v>
          </cell>
          <cell r="K199" t="str">
            <v>Surujdai Fredericks</v>
          </cell>
          <cell r="O199">
            <v>192.95754716981133</v>
          </cell>
        </row>
        <row r="200">
          <cell r="C200">
            <v>0</v>
          </cell>
          <cell r="H200" t="str">
            <v>Exxon Main</v>
          </cell>
          <cell r="J200">
            <v>0</v>
          </cell>
          <cell r="K200">
            <v>0</v>
          </cell>
          <cell r="O200">
            <v>317.46698113207549</v>
          </cell>
        </row>
        <row r="201">
          <cell r="C201">
            <v>0</v>
          </cell>
          <cell r="H201" t="str">
            <v>Exxon Main</v>
          </cell>
          <cell r="J201">
            <v>0</v>
          </cell>
          <cell r="K201">
            <v>0</v>
          </cell>
          <cell r="O201">
            <v>89.334905660377359</v>
          </cell>
        </row>
        <row r="202">
          <cell r="C202" t="str">
            <v>NOVEMBER</v>
          </cell>
          <cell r="H202" t="str">
            <v>OVERHEAD</v>
          </cell>
          <cell r="J202" t="str">
            <v>Salary expenses (Management/Adm.personnel)</v>
          </cell>
          <cell r="K202" t="str">
            <v>Germin Whyte</v>
          </cell>
          <cell r="O202">
            <v>304.45283018867923</v>
          </cell>
        </row>
        <row r="203">
          <cell r="C203">
            <v>0</v>
          </cell>
          <cell r="H203" t="str">
            <v>Exxon Main</v>
          </cell>
          <cell r="J203">
            <v>0</v>
          </cell>
          <cell r="K203">
            <v>0</v>
          </cell>
          <cell r="O203">
            <v>395.02830188679246</v>
          </cell>
        </row>
        <row r="204">
          <cell r="C204">
            <v>0</v>
          </cell>
          <cell r="H204" t="str">
            <v>Exxon Main</v>
          </cell>
          <cell r="J204">
            <v>0</v>
          </cell>
          <cell r="K204">
            <v>0</v>
          </cell>
          <cell r="O204">
            <v>118.41981132075472</v>
          </cell>
        </row>
        <row r="205">
          <cell r="C205">
            <v>0</v>
          </cell>
          <cell r="H205" t="str">
            <v>Exxon Main</v>
          </cell>
          <cell r="J205">
            <v>0</v>
          </cell>
          <cell r="K205">
            <v>0</v>
          </cell>
          <cell r="O205">
            <v>566.76886792452831</v>
          </cell>
        </row>
        <row r="206">
          <cell r="C206">
            <v>0</v>
          </cell>
          <cell r="H206" t="str">
            <v>Exxon Main</v>
          </cell>
          <cell r="J206">
            <v>0</v>
          </cell>
          <cell r="K206">
            <v>0</v>
          </cell>
          <cell r="O206">
            <v>406.80188679245282</v>
          </cell>
        </row>
        <row r="207">
          <cell r="C207">
            <v>0</v>
          </cell>
          <cell r="H207" t="str">
            <v>Exxon Main</v>
          </cell>
          <cell r="J207">
            <v>0</v>
          </cell>
          <cell r="K207">
            <v>0</v>
          </cell>
          <cell r="O207">
            <v>566.76886792452831</v>
          </cell>
        </row>
        <row r="208">
          <cell r="C208">
            <v>0</v>
          </cell>
          <cell r="H208" t="str">
            <v>Exxon Main</v>
          </cell>
          <cell r="J208">
            <v>0</v>
          </cell>
          <cell r="K208">
            <v>0</v>
          </cell>
          <cell r="O208">
            <v>406.80188679245282</v>
          </cell>
        </row>
        <row r="209">
          <cell r="C209">
            <v>0</v>
          </cell>
          <cell r="H209" t="str">
            <v>Exxon Main</v>
          </cell>
          <cell r="J209">
            <v>0</v>
          </cell>
          <cell r="K209">
            <v>0</v>
          </cell>
          <cell r="O209">
            <v>584.11792452830184</v>
          </cell>
        </row>
        <row r="210">
          <cell r="C210" t="str">
            <v>NOVEMBER</v>
          </cell>
          <cell r="H210" t="str">
            <v>OVERHEAD</v>
          </cell>
          <cell r="J210" t="str">
            <v>Salary expenses (Management/Adm.personnel)</v>
          </cell>
          <cell r="K210" t="str">
            <v>Michael Daniels</v>
          </cell>
          <cell r="O210">
            <v>610.41037735849056</v>
          </cell>
        </row>
        <row r="211">
          <cell r="C211" t="str">
            <v>NOVEMBER</v>
          </cell>
          <cell r="H211" t="str">
            <v>OVERHEAD</v>
          </cell>
          <cell r="J211" t="str">
            <v>Salary expenses (Management/Adm.personnel)</v>
          </cell>
          <cell r="K211" t="str">
            <v>Sarika Gajraj</v>
          </cell>
          <cell r="O211">
            <v>621.48113207547169</v>
          </cell>
        </row>
        <row r="212">
          <cell r="C212">
            <v>0</v>
          </cell>
          <cell r="H212" t="str">
            <v>Exxon Main</v>
          </cell>
          <cell r="J212">
            <v>0</v>
          </cell>
          <cell r="K212">
            <v>0</v>
          </cell>
          <cell r="O212">
            <v>386.50943396226415</v>
          </cell>
        </row>
        <row r="213">
          <cell r="C213">
            <v>0</v>
          </cell>
          <cell r="H213" t="str">
            <v>Exxon Main</v>
          </cell>
          <cell r="J213">
            <v>0</v>
          </cell>
          <cell r="K213">
            <v>0</v>
          </cell>
          <cell r="O213">
            <v>386.50943396226415</v>
          </cell>
        </row>
        <row r="214">
          <cell r="C214">
            <v>0</v>
          </cell>
          <cell r="H214" t="str">
            <v>Exxon Main</v>
          </cell>
          <cell r="J214">
            <v>0</v>
          </cell>
          <cell r="K214">
            <v>0</v>
          </cell>
          <cell r="O214">
            <v>382.5</v>
          </cell>
        </row>
        <row r="215">
          <cell r="C215">
            <v>0</v>
          </cell>
          <cell r="H215" t="str">
            <v>Exxon Main</v>
          </cell>
          <cell r="J215">
            <v>0</v>
          </cell>
          <cell r="K215">
            <v>0</v>
          </cell>
          <cell r="O215">
            <v>382.5</v>
          </cell>
        </row>
        <row r="216">
          <cell r="C216">
            <v>0</v>
          </cell>
          <cell r="H216" t="str">
            <v>Exxon Main</v>
          </cell>
          <cell r="J216">
            <v>0</v>
          </cell>
          <cell r="K216">
            <v>0</v>
          </cell>
          <cell r="O216">
            <v>382.5</v>
          </cell>
        </row>
        <row r="217">
          <cell r="C217">
            <v>0</v>
          </cell>
          <cell r="H217" t="str">
            <v>Exxon Main</v>
          </cell>
          <cell r="J217">
            <v>0</v>
          </cell>
          <cell r="K217">
            <v>0</v>
          </cell>
          <cell r="O217">
            <v>382.5</v>
          </cell>
        </row>
        <row r="218">
          <cell r="C218">
            <v>0</v>
          </cell>
          <cell r="H218" t="str">
            <v>Exxon Main</v>
          </cell>
          <cell r="J218">
            <v>0</v>
          </cell>
          <cell r="K218">
            <v>0</v>
          </cell>
          <cell r="O218">
            <v>382.5</v>
          </cell>
        </row>
        <row r="219">
          <cell r="C219">
            <v>0</v>
          </cell>
          <cell r="H219" t="str">
            <v>Exxon Main</v>
          </cell>
          <cell r="J219">
            <v>0</v>
          </cell>
          <cell r="K219">
            <v>0</v>
          </cell>
          <cell r="O219">
            <v>382.5</v>
          </cell>
        </row>
        <row r="220">
          <cell r="C220">
            <v>0</v>
          </cell>
          <cell r="H220" t="str">
            <v>Exxon Main</v>
          </cell>
          <cell r="J220">
            <v>0</v>
          </cell>
          <cell r="K220">
            <v>0</v>
          </cell>
          <cell r="O220">
            <v>382.5</v>
          </cell>
        </row>
        <row r="221">
          <cell r="C221">
            <v>0</v>
          </cell>
          <cell r="H221" t="str">
            <v>Exxon Main</v>
          </cell>
          <cell r="J221">
            <v>0</v>
          </cell>
          <cell r="K221">
            <v>0</v>
          </cell>
          <cell r="O221">
            <v>382.5</v>
          </cell>
        </row>
        <row r="222">
          <cell r="C222">
            <v>0</v>
          </cell>
          <cell r="H222" t="str">
            <v>Exxon Main</v>
          </cell>
          <cell r="J222">
            <v>0</v>
          </cell>
          <cell r="K222">
            <v>0</v>
          </cell>
          <cell r="O222">
            <v>382.5</v>
          </cell>
        </row>
        <row r="223">
          <cell r="C223">
            <v>0</v>
          </cell>
          <cell r="H223" t="str">
            <v>Exxon Main</v>
          </cell>
          <cell r="J223">
            <v>0</v>
          </cell>
          <cell r="K223">
            <v>0</v>
          </cell>
          <cell r="O223">
            <v>371.17924528301887</v>
          </cell>
        </row>
        <row r="224">
          <cell r="C224">
            <v>0</v>
          </cell>
          <cell r="H224" t="str">
            <v>Exxon Main</v>
          </cell>
          <cell r="J224">
            <v>0</v>
          </cell>
          <cell r="K224">
            <v>0</v>
          </cell>
          <cell r="O224">
            <v>367.16981132075472</v>
          </cell>
        </row>
        <row r="225">
          <cell r="C225">
            <v>0</v>
          </cell>
          <cell r="H225" t="str">
            <v>Exxon Main</v>
          </cell>
          <cell r="J225">
            <v>0</v>
          </cell>
          <cell r="K225">
            <v>0</v>
          </cell>
          <cell r="O225">
            <v>355.59905660377359</v>
          </cell>
        </row>
        <row r="226">
          <cell r="C226">
            <v>0</v>
          </cell>
          <cell r="H226" t="str">
            <v>Exxon Main</v>
          </cell>
          <cell r="J226">
            <v>0</v>
          </cell>
          <cell r="K226">
            <v>0</v>
          </cell>
          <cell r="O226">
            <v>318.5</v>
          </cell>
        </row>
        <row r="227">
          <cell r="C227" t="str">
            <v>NOVEMBER</v>
          </cell>
          <cell r="H227" t="str">
            <v>OVERHEAD</v>
          </cell>
          <cell r="J227" t="str">
            <v>Salary expenses (Management/Adm.personnel)</v>
          </cell>
          <cell r="K227" t="str">
            <v>Rabin Chandarpal</v>
          </cell>
          <cell r="O227">
            <v>2977.5330188679245</v>
          </cell>
        </row>
        <row r="228">
          <cell r="C228">
            <v>0</v>
          </cell>
          <cell r="H228" t="str">
            <v>Exxon Main</v>
          </cell>
          <cell r="J228">
            <v>0</v>
          </cell>
          <cell r="K228">
            <v>0</v>
          </cell>
          <cell r="O228">
            <v>562.43396226415098</v>
          </cell>
        </row>
        <row r="229">
          <cell r="C229">
            <v>0</v>
          </cell>
          <cell r="H229" t="str">
            <v>Exxon Main</v>
          </cell>
          <cell r="J229">
            <v>0</v>
          </cell>
          <cell r="K229">
            <v>0</v>
          </cell>
          <cell r="O229">
            <v>538.52830188679241</v>
          </cell>
        </row>
        <row r="230">
          <cell r="C230">
            <v>0</v>
          </cell>
          <cell r="H230" t="str">
            <v>Exxon Main</v>
          </cell>
          <cell r="J230">
            <v>0</v>
          </cell>
          <cell r="K230">
            <v>0</v>
          </cell>
          <cell r="O230">
            <v>518.62735849056605</v>
          </cell>
        </row>
        <row r="231">
          <cell r="C231">
            <v>0</v>
          </cell>
          <cell r="H231" t="str">
            <v>Exxon Main</v>
          </cell>
          <cell r="J231">
            <v>0</v>
          </cell>
          <cell r="K231">
            <v>0</v>
          </cell>
          <cell r="O231">
            <v>514.64150943396226</v>
          </cell>
        </row>
        <row r="232">
          <cell r="C232">
            <v>0</v>
          </cell>
          <cell r="H232" t="str">
            <v>Exxon Main</v>
          </cell>
          <cell r="J232">
            <v>0</v>
          </cell>
          <cell r="K232">
            <v>0</v>
          </cell>
          <cell r="O232">
            <v>506.29716981132077</v>
          </cell>
        </row>
        <row r="233">
          <cell r="C233">
            <v>0</v>
          </cell>
          <cell r="H233" t="str">
            <v>Exxon Main</v>
          </cell>
          <cell r="J233">
            <v>0</v>
          </cell>
          <cell r="K233">
            <v>0</v>
          </cell>
          <cell r="O233">
            <v>502.28773584905662</v>
          </cell>
        </row>
        <row r="234">
          <cell r="C234">
            <v>0</v>
          </cell>
          <cell r="H234" t="str">
            <v>Exxon Main</v>
          </cell>
          <cell r="J234">
            <v>0</v>
          </cell>
          <cell r="K234">
            <v>0</v>
          </cell>
          <cell r="O234">
            <v>502.28773584905662</v>
          </cell>
        </row>
        <row r="235">
          <cell r="C235">
            <v>0</v>
          </cell>
          <cell r="H235" t="str">
            <v>Exxon Main</v>
          </cell>
          <cell r="J235">
            <v>0</v>
          </cell>
          <cell r="K235">
            <v>0</v>
          </cell>
          <cell r="O235">
            <v>502.28773584905662</v>
          </cell>
        </row>
        <row r="236">
          <cell r="C236">
            <v>0</v>
          </cell>
          <cell r="H236" t="str">
            <v>Exxon Main</v>
          </cell>
          <cell r="J236">
            <v>0</v>
          </cell>
          <cell r="K236">
            <v>0</v>
          </cell>
          <cell r="O236">
            <v>440.17452830188677</v>
          </cell>
        </row>
        <row r="237">
          <cell r="C237">
            <v>0</v>
          </cell>
          <cell r="H237" t="str">
            <v>Exxon Main</v>
          </cell>
          <cell r="J237">
            <v>0</v>
          </cell>
          <cell r="K237">
            <v>0</v>
          </cell>
          <cell r="O237">
            <v>420</v>
          </cell>
        </row>
        <row r="238">
          <cell r="C238">
            <v>0</v>
          </cell>
          <cell r="H238" t="str">
            <v>Exxon Main</v>
          </cell>
          <cell r="J238">
            <v>0</v>
          </cell>
          <cell r="K238">
            <v>0</v>
          </cell>
          <cell r="O238">
            <v>420</v>
          </cell>
        </row>
        <row r="239">
          <cell r="C239" t="str">
            <v>NOVEMBER</v>
          </cell>
          <cell r="H239" t="str">
            <v>OVERHEAD</v>
          </cell>
          <cell r="J239" t="str">
            <v>Salary expenses (Management/Adm.personnel)</v>
          </cell>
          <cell r="K239" t="str">
            <v>Ganga Ramlogan</v>
          </cell>
          <cell r="O239">
            <v>178.98113207547169</v>
          </cell>
        </row>
        <row r="240">
          <cell r="C240" t="str">
            <v>NOVEMBER</v>
          </cell>
          <cell r="H240" t="str">
            <v>OVERHEAD</v>
          </cell>
          <cell r="J240" t="str">
            <v>Salary expenses (Management/Adm.personnel)</v>
          </cell>
          <cell r="K240" t="str">
            <v>James Singh</v>
          </cell>
          <cell r="O240">
            <v>2139.3632075471696</v>
          </cell>
        </row>
        <row r="241">
          <cell r="C241">
            <v>0</v>
          </cell>
          <cell r="H241" t="str">
            <v>Exxon Main</v>
          </cell>
          <cell r="J241">
            <v>0</v>
          </cell>
          <cell r="K241">
            <v>0</v>
          </cell>
          <cell r="O241">
            <v>1054.2641509433963</v>
          </cell>
        </row>
        <row r="242">
          <cell r="C242">
            <v>0</v>
          </cell>
          <cell r="H242" t="str">
            <v>Exxon Main</v>
          </cell>
          <cell r="J242">
            <v>0</v>
          </cell>
          <cell r="K242">
            <v>0</v>
          </cell>
          <cell r="O242">
            <v>1054.0283018867924</v>
          </cell>
        </row>
        <row r="243">
          <cell r="C243" t="str">
            <v>NOVEMBER</v>
          </cell>
          <cell r="H243" t="str">
            <v>OVERHEAD</v>
          </cell>
          <cell r="J243" t="str">
            <v>Salary expenses (Management/Adm.personnel)</v>
          </cell>
          <cell r="K243" t="str">
            <v>Germin Whyte</v>
          </cell>
          <cell r="O243">
            <v>429.12264150943395</v>
          </cell>
        </row>
        <row r="244">
          <cell r="C244" t="str">
            <v>NOVEMBER</v>
          </cell>
          <cell r="H244" t="str">
            <v>OVERHEAD</v>
          </cell>
          <cell r="J244" t="str">
            <v>Salary expenses (Management/Adm.personnel)</v>
          </cell>
          <cell r="K244" t="str">
            <v>Surujdai Fredericks</v>
          </cell>
          <cell r="O244">
            <v>174.54245283018867</v>
          </cell>
        </row>
        <row r="245">
          <cell r="C245">
            <v>0</v>
          </cell>
          <cell r="H245" t="str">
            <v>Exxon Main</v>
          </cell>
          <cell r="J245">
            <v>0</v>
          </cell>
          <cell r="K245">
            <v>0</v>
          </cell>
          <cell r="O245">
            <v>1107.683962264151</v>
          </cell>
        </row>
        <row r="246">
          <cell r="C246">
            <v>0</v>
          </cell>
          <cell r="H246" t="str">
            <v>Exxon Main</v>
          </cell>
          <cell r="J246">
            <v>0</v>
          </cell>
          <cell r="K246">
            <v>0</v>
          </cell>
          <cell r="O246">
            <v>850.96226415094338</v>
          </cell>
        </row>
        <row r="247">
          <cell r="C247">
            <v>0</v>
          </cell>
          <cell r="H247" t="str">
            <v>Exxon Main</v>
          </cell>
          <cell r="J247">
            <v>0</v>
          </cell>
          <cell r="K247">
            <v>0</v>
          </cell>
          <cell r="O247">
            <v>712.25471698113211</v>
          </cell>
        </row>
        <row r="248">
          <cell r="C248" t="str">
            <v>NOVEMBER</v>
          </cell>
          <cell r="H248" t="str">
            <v>OVERHEAD</v>
          </cell>
          <cell r="J248" t="str">
            <v>Salary expenses (Management/Adm.personnel)</v>
          </cell>
          <cell r="K248" t="str">
            <v>Sarika Gajraj</v>
          </cell>
          <cell r="O248">
            <v>619.38207547169816</v>
          </cell>
        </row>
        <row r="249">
          <cell r="C249" t="str">
            <v>NOVEMBER</v>
          </cell>
          <cell r="H249" t="str">
            <v>OVERHEAD</v>
          </cell>
          <cell r="J249" t="str">
            <v>Salary expenses (Management/Adm.personnel)</v>
          </cell>
          <cell r="K249" t="str">
            <v>Michael Daniels</v>
          </cell>
          <cell r="O249">
            <v>608.77358490566041</v>
          </cell>
        </row>
        <row r="250">
          <cell r="C250">
            <v>0</v>
          </cell>
          <cell r="H250" t="str">
            <v>Exxon Main</v>
          </cell>
          <cell r="J250">
            <v>0</v>
          </cell>
          <cell r="K250">
            <v>0</v>
          </cell>
          <cell r="O250">
            <v>456.24528301886795</v>
          </cell>
        </row>
        <row r="251">
          <cell r="C251" t="str">
            <v>NOVEMBER</v>
          </cell>
          <cell r="H251" t="str">
            <v>OVERHEAD</v>
          </cell>
          <cell r="J251" t="str">
            <v>Salary expenses (Management/Adm.personnel)</v>
          </cell>
          <cell r="K251" t="str">
            <v>Tiffiany Accra</v>
          </cell>
          <cell r="O251">
            <v>215.95283018867926</v>
          </cell>
        </row>
        <row r="252">
          <cell r="C252">
            <v>0</v>
          </cell>
          <cell r="H252" t="str">
            <v>Exxon Main</v>
          </cell>
          <cell r="J252">
            <v>0</v>
          </cell>
          <cell r="K252">
            <v>0</v>
          </cell>
          <cell r="O252">
            <v>386.50943396226415</v>
          </cell>
        </row>
        <row r="253">
          <cell r="C253">
            <v>0</v>
          </cell>
          <cell r="H253" t="str">
            <v>Exxon Main</v>
          </cell>
          <cell r="J253">
            <v>0</v>
          </cell>
          <cell r="K253">
            <v>0</v>
          </cell>
          <cell r="O253">
            <v>386.50943396226415</v>
          </cell>
        </row>
        <row r="254">
          <cell r="C254">
            <v>0</v>
          </cell>
          <cell r="H254" t="str">
            <v>Exxon Main</v>
          </cell>
          <cell r="J254">
            <v>0</v>
          </cell>
          <cell r="K254">
            <v>0</v>
          </cell>
          <cell r="O254">
            <v>386.50943396226415</v>
          </cell>
        </row>
        <row r="255">
          <cell r="C255">
            <v>0</v>
          </cell>
          <cell r="H255" t="str">
            <v>Exxon Main</v>
          </cell>
          <cell r="J255">
            <v>0</v>
          </cell>
          <cell r="K255">
            <v>0</v>
          </cell>
          <cell r="O255">
            <v>382.5</v>
          </cell>
        </row>
        <row r="256">
          <cell r="C256">
            <v>0</v>
          </cell>
          <cell r="H256" t="str">
            <v>Exxon Main</v>
          </cell>
          <cell r="J256">
            <v>0</v>
          </cell>
          <cell r="K256">
            <v>0</v>
          </cell>
          <cell r="O256">
            <v>382.5</v>
          </cell>
        </row>
        <row r="257">
          <cell r="C257">
            <v>0</v>
          </cell>
          <cell r="H257" t="str">
            <v>Exxon Main</v>
          </cell>
          <cell r="J257">
            <v>0</v>
          </cell>
          <cell r="K257">
            <v>0</v>
          </cell>
          <cell r="O257">
            <v>382.5</v>
          </cell>
        </row>
        <row r="258">
          <cell r="C258">
            <v>0</v>
          </cell>
          <cell r="H258" t="str">
            <v>Exxon Main</v>
          </cell>
          <cell r="J258">
            <v>0</v>
          </cell>
          <cell r="K258">
            <v>0</v>
          </cell>
          <cell r="O258">
            <v>382.5</v>
          </cell>
        </row>
        <row r="259">
          <cell r="C259">
            <v>0</v>
          </cell>
          <cell r="H259" t="str">
            <v>Exxon Main</v>
          </cell>
          <cell r="J259">
            <v>0</v>
          </cell>
          <cell r="K259">
            <v>0</v>
          </cell>
          <cell r="O259">
            <v>382.5</v>
          </cell>
        </row>
        <row r="260">
          <cell r="C260">
            <v>0</v>
          </cell>
          <cell r="H260" t="str">
            <v>Exxon Main</v>
          </cell>
          <cell r="J260">
            <v>0</v>
          </cell>
          <cell r="K260">
            <v>0</v>
          </cell>
          <cell r="O260">
            <v>382.5</v>
          </cell>
        </row>
        <row r="261">
          <cell r="C261">
            <v>0</v>
          </cell>
          <cell r="H261" t="str">
            <v>Exxon Main</v>
          </cell>
          <cell r="J261">
            <v>0</v>
          </cell>
          <cell r="K261">
            <v>0</v>
          </cell>
          <cell r="O261">
            <v>382.5</v>
          </cell>
        </row>
        <row r="262">
          <cell r="C262">
            <v>0</v>
          </cell>
          <cell r="H262" t="str">
            <v>Exxon Main</v>
          </cell>
          <cell r="J262">
            <v>0</v>
          </cell>
          <cell r="K262">
            <v>0</v>
          </cell>
          <cell r="O262">
            <v>382.5</v>
          </cell>
        </row>
        <row r="263">
          <cell r="C263">
            <v>0</v>
          </cell>
          <cell r="H263" t="str">
            <v>Exxon Main</v>
          </cell>
          <cell r="J263">
            <v>0</v>
          </cell>
          <cell r="K263">
            <v>0</v>
          </cell>
          <cell r="O263">
            <v>371.17924528301887</v>
          </cell>
        </row>
        <row r="264">
          <cell r="C264">
            <v>0</v>
          </cell>
          <cell r="H264" t="str">
            <v>Exxon Main</v>
          </cell>
          <cell r="J264">
            <v>0</v>
          </cell>
          <cell r="K264">
            <v>0</v>
          </cell>
          <cell r="O264">
            <v>367.16981132075472</v>
          </cell>
        </row>
        <row r="265">
          <cell r="C265">
            <v>0</v>
          </cell>
          <cell r="H265" t="str">
            <v>Exxon Main</v>
          </cell>
          <cell r="J265">
            <v>0</v>
          </cell>
          <cell r="K265">
            <v>0</v>
          </cell>
          <cell r="O265">
            <v>355.59905660377359</v>
          </cell>
        </row>
        <row r="266">
          <cell r="C266">
            <v>0</v>
          </cell>
          <cell r="H266" t="str">
            <v>Exxon Main</v>
          </cell>
          <cell r="J266">
            <v>0</v>
          </cell>
          <cell r="K266">
            <v>0</v>
          </cell>
          <cell r="O266">
            <v>318.5</v>
          </cell>
        </row>
        <row r="267">
          <cell r="C267" t="str">
            <v>DECEMBER</v>
          </cell>
          <cell r="H267" t="str">
            <v>OVERHEAD</v>
          </cell>
          <cell r="J267" t="str">
            <v>Salary expenses (Management/Adm.personnel)</v>
          </cell>
          <cell r="K267" t="str">
            <v>James Singh</v>
          </cell>
          <cell r="O267">
            <v>2139.3632075471696</v>
          </cell>
        </row>
        <row r="268">
          <cell r="C268">
            <v>0</v>
          </cell>
          <cell r="H268" t="str">
            <v>Exxon Main</v>
          </cell>
          <cell r="J268">
            <v>0</v>
          </cell>
          <cell r="K268">
            <v>0</v>
          </cell>
          <cell r="O268">
            <v>1054.2641509433963</v>
          </cell>
        </row>
        <row r="269">
          <cell r="C269">
            <v>0</v>
          </cell>
          <cell r="H269" t="str">
            <v>Exxon Main</v>
          </cell>
          <cell r="J269">
            <v>0</v>
          </cell>
          <cell r="K269">
            <v>0</v>
          </cell>
          <cell r="O269">
            <v>1054.0283018867924</v>
          </cell>
        </row>
        <row r="270">
          <cell r="C270" t="str">
            <v>DECEMBER</v>
          </cell>
          <cell r="H270" t="str">
            <v>OVERHEAD</v>
          </cell>
          <cell r="J270" t="str">
            <v>Salary expenses (Management/Adm.personnel)</v>
          </cell>
          <cell r="K270" t="str">
            <v>Germin Whyte</v>
          </cell>
          <cell r="O270">
            <v>429.12264150943395</v>
          </cell>
        </row>
        <row r="271">
          <cell r="C271" t="str">
            <v>DECEMBER</v>
          </cell>
          <cell r="H271" t="str">
            <v>OVERHEAD</v>
          </cell>
          <cell r="J271" t="str">
            <v>Salary expenses (Management/Adm.personnel)</v>
          </cell>
          <cell r="K271" t="str">
            <v>Surujdai Fredericks</v>
          </cell>
          <cell r="O271">
            <v>174.54245283018867</v>
          </cell>
        </row>
        <row r="272">
          <cell r="C272" t="str">
            <v>DECEMBER</v>
          </cell>
          <cell r="H272" t="str">
            <v>OVERHEAD</v>
          </cell>
          <cell r="J272" t="str">
            <v>Salary expenses (Management/Adm.personnel)</v>
          </cell>
          <cell r="K272" t="str">
            <v>Rabin Chandarpal</v>
          </cell>
          <cell r="O272">
            <v>2977.5330188679245</v>
          </cell>
        </row>
        <row r="273">
          <cell r="C273">
            <v>0</v>
          </cell>
          <cell r="H273" t="str">
            <v>Exxon Main</v>
          </cell>
          <cell r="J273">
            <v>0</v>
          </cell>
          <cell r="K273">
            <v>0</v>
          </cell>
          <cell r="O273">
            <v>562.43396226415098</v>
          </cell>
        </row>
        <row r="274">
          <cell r="C274">
            <v>0</v>
          </cell>
          <cell r="H274" t="str">
            <v>Exxon Main</v>
          </cell>
          <cell r="J274">
            <v>0</v>
          </cell>
          <cell r="K274">
            <v>0</v>
          </cell>
          <cell r="O274">
            <v>538.52830188679241</v>
          </cell>
        </row>
        <row r="275">
          <cell r="C275">
            <v>0</v>
          </cell>
          <cell r="H275" t="str">
            <v>Exxon Main</v>
          </cell>
          <cell r="J275">
            <v>0</v>
          </cell>
          <cell r="K275">
            <v>0</v>
          </cell>
          <cell r="O275">
            <v>518.62735849056605</v>
          </cell>
        </row>
        <row r="276">
          <cell r="C276">
            <v>0</v>
          </cell>
          <cell r="H276" t="str">
            <v>Exxon Main</v>
          </cell>
          <cell r="J276">
            <v>0</v>
          </cell>
          <cell r="K276">
            <v>0</v>
          </cell>
          <cell r="O276">
            <v>514.64150943396226</v>
          </cell>
        </row>
        <row r="277">
          <cell r="C277">
            <v>0</v>
          </cell>
          <cell r="H277" t="str">
            <v>Exxon Main</v>
          </cell>
          <cell r="J277">
            <v>0</v>
          </cell>
          <cell r="K277">
            <v>0</v>
          </cell>
          <cell r="O277">
            <v>506.29716981132077</v>
          </cell>
        </row>
        <row r="278">
          <cell r="C278">
            <v>0</v>
          </cell>
          <cell r="H278" t="str">
            <v>Exxon Main</v>
          </cell>
          <cell r="J278">
            <v>0</v>
          </cell>
          <cell r="K278">
            <v>0</v>
          </cell>
          <cell r="O278">
            <v>502.28773584905662</v>
          </cell>
        </row>
        <row r="279">
          <cell r="C279">
            <v>0</v>
          </cell>
          <cell r="H279" t="str">
            <v>Exxon Main</v>
          </cell>
          <cell r="J279">
            <v>0</v>
          </cell>
          <cell r="K279">
            <v>0</v>
          </cell>
          <cell r="O279">
            <v>502.28773584905662</v>
          </cell>
        </row>
        <row r="280">
          <cell r="C280">
            <v>0</v>
          </cell>
          <cell r="H280" t="str">
            <v>Exxon Main</v>
          </cell>
          <cell r="J280">
            <v>0</v>
          </cell>
          <cell r="K280">
            <v>0</v>
          </cell>
          <cell r="O280">
            <v>502.28773584905662</v>
          </cell>
        </row>
        <row r="281">
          <cell r="C281">
            <v>0</v>
          </cell>
          <cell r="H281" t="str">
            <v>Exxon Main</v>
          </cell>
          <cell r="J281">
            <v>0</v>
          </cell>
          <cell r="K281">
            <v>0</v>
          </cell>
          <cell r="O281">
            <v>440.17452830188677</v>
          </cell>
        </row>
        <row r="282">
          <cell r="C282">
            <v>0</v>
          </cell>
          <cell r="H282" t="str">
            <v>Exxon Main</v>
          </cell>
          <cell r="J282">
            <v>0</v>
          </cell>
          <cell r="K282">
            <v>0</v>
          </cell>
          <cell r="O282">
            <v>420</v>
          </cell>
        </row>
        <row r="283">
          <cell r="C283">
            <v>0</v>
          </cell>
          <cell r="H283" t="str">
            <v>Exxon Main</v>
          </cell>
          <cell r="J283">
            <v>0</v>
          </cell>
          <cell r="K283">
            <v>0</v>
          </cell>
          <cell r="O283">
            <v>420</v>
          </cell>
        </row>
        <row r="284">
          <cell r="C284" t="str">
            <v>DECEMBER</v>
          </cell>
          <cell r="H284" t="str">
            <v>OVERHEAD</v>
          </cell>
          <cell r="J284" t="str">
            <v>Salary expenses (Management/Adm.personnel)</v>
          </cell>
          <cell r="K284" t="str">
            <v>Ganga Ramlogan</v>
          </cell>
          <cell r="O284">
            <v>178.98113207547169</v>
          </cell>
        </row>
        <row r="285">
          <cell r="C285">
            <v>0</v>
          </cell>
          <cell r="H285" t="str">
            <v>Exxon Main</v>
          </cell>
          <cell r="J285">
            <v>0</v>
          </cell>
          <cell r="K285">
            <v>0</v>
          </cell>
          <cell r="O285">
            <v>1107.683962264151</v>
          </cell>
        </row>
        <row r="286">
          <cell r="C286">
            <v>0</v>
          </cell>
          <cell r="H286" t="str">
            <v>Exxon Main</v>
          </cell>
          <cell r="J286">
            <v>0</v>
          </cell>
          <cell r="K286">
            <v>0</v>
          </cell>
          <cell r="O286">
            <v>850.96226415094338</v>
          </cell>
        </row>
        <row r="287">
          <cell r="C287">
            <v>0</v>
          </cell>
          <cell r="H287" t="str">
            <v>Exxon Main</v>
          </cell>
          <cell r="J287">
            <v>0</v>
          </cell>
          <cell r="K287">
            <v>0</v>
          </cell>
          <cell r="O287">
            <v>712.25471698113211</v>
          </cell>
        </row>
        <row r="288">
          <cell r="C288" t="str">
            <v>DECEMBER</v>
          </cell>
          <cell r="H288" t="str">
            <v>OVERHEAD</v>
          </cell>
          <cell r="J288" t="str">
            <v>Salary expenses (Management/Adm.personnel)</v>
          </cell>
          <cell r="K288" t="str">
            <v>Sarika Gajraj</v>
          </cell>
          <cell r="O288">
            <v>619.38207547169816</v>
          </cell>
        </row>
        <row r="289">
          <cell r="C289" t="str">
            <v>DECEMBER</v>
          </cell>
          <cell r="H289" t="str">
            <v>OVERHEAD</v>
          </cell>
          <cell r="J289" t="str">
            <v>Salary expenses (Management/Adm.personnel)</v>
          </cell>
          <cell r="K289" t="str">
            <v>Michael Daniels</v>
          </cell>
          <cell r="O289">
            <v>608.77358490566041</v>
          </cell>
        </row>
        <row r="290">
          <cell r="C290">
            <v>0</v>
          </cell>
          <cell r="H290" t="str">
            <v>Exxon Main</v>
          </cell>
          <cell r="J290">
            <v>0</v>
          </cell>
          <cell r="K290">
            <v>0</v>
          </cell>
          <cell r="O290">
            <v>456.24528301886795</v>
          </cell>
        </row>
        <row r="291">
          <cell r="C291" t="str">
            <v>DECEMBER</v>
          </cell>
          <cell r="H291" t="str">
            <v>OVERHEAD</v>
          </cell>
          <cell r="J291" t="str">
            <v>Salary expenses (Management/Adm.personnel)</v>
          </cell>
          <cell r="K291" t="str">
            <v>Tiffiany Accra</v>
          </cell>
          <cell r="O291">
            <v>215.95283018867926</v>
          </cell>
        </row>
        <row r="292">
          <cell r="C292">
            <v>0</v>
          </cell>
          <cell r="H292" t="str">
            <v>Exxon Main</v>
          </cell>
          <cell r="J292">
            <v>0</v>
          </cell>
          <cell r="K292">
            <v>0</v>
          </cell>
          <cell r="O292">
            <v>386.50943396226415</v>
          </cell>
        </row>
        <row r="293">
          <cell r="C293">
            <v>0</v>
          </cell>
          <cell r="H293" t="str">
            <v>Exxon Main</v>
          </cell>
          <cell r="J293">
            <v>0</v>
          </cell>
          <cell r="K293">
            <v>0</v>
          </cell>
          <cell r="O293">
            <v>382.5</v>
          </cell>
        </row>
        <row r="294">
          <cell r="C294">
            <v>0</v>
          </cell>
          <cell r="H294" t="str">
            <v>Exxon Main</v>
          </cell>
          <cell r="J294">
            <v>0</v>
          </cell>
          <cell r="K294">
            <v>0</v>
          </cell>
          <cell r="O294">
            <v>8.0188679245283012</v>
          </cell>
        </row>
        <row r="295">
          <cell r="C295">
            <v>0</v>
          </cell>
          <cell r="H295" t="str">
            <v>Exxon Main</v>
          </cell>
          <cell r="J295">
            <v>0</v>
          </cell>
          <cell r="K295">
            <v>0</v>
          </cell>
          <cell r="O295">
            <v>8.0188679245283012</v>
          </cell>
        </row>
        <row r="296">
          <cell r="C296">
            <v>0</v>
          </cell>
          <cell r="H296" t="str">
            <v>Exxon Main</v>
          </cell>
          <cell r="J296">
            <v>0</v>
          </cell>
          <cell r="K296">
            <v>0</v>
          </cell>
          <cell r="O296">
            <v>8.0188679245283012</v>
          </cell>
        </row>
        <row r="297">
          <cell r="C297">
            <v>0</v>
          </cell>
          <cell r="H297" t="str">
            <v>Exxon Main</v>
          </cell>
          <cell r="J297">
            <v>0</v>
          </cell>
          <cell r="K297">
            <v>0</v>
          </cell>
          <cell r="O297">
            <v>8.0188679245283012</v>
          </cell>
        </row>
        <row r="298">
          <cell r="C298">
            <v>0</v>
          </cell>
          <cell r="H298" t="str">
            <v>Exxon Main</v>
          </cell>
          <cell r="J298">
            <v>0</v>
          </cell>
          <cell r="K298">
            <v>0</v>
          </cell>
          <cell r="O298">
            <v>8.0188679245283012</v>
          </cell>
        </row>
        <row r="299">
          <cell r="C299">
            <v>0</v>
          </cell>
          <cell r="H299" t="str">
            <v>Exxon Main</v>
          </cell>
          <cell r="J299">
            <v>0</v>
          </cell>
          <cell r="K299">
            <v>0</v>
          </cell>
          <cell r="O299">
            <v>8.0188679245283012</v>
          </cell>
        </row>
        <row r="300">
          <cell r="C300">
            <v>0</v>
          </cell>
          <cell r="H300" t="str">
            <v>Exxon Main</v>
          </cell>
          <cell r="J300">
            <v>0</v>
          </cell>
          <cell r="K300">
            <v>0</v>
          </cell>
          <cell r="O300">
            <v>8.0188679245283012</v>
          </cell>
        </row>
        <row r="301">
          <cell r="C301">
            <v>0</v>
          </cell>
          <cell r="H301" t="str">
            <v>Exxon Main</v>
          </cell>
          <cell r="J301">
            <v>0</v>
          </cell>
          <cell r="K301">
            <v>0</v>
          </cell>
          <cell r="O301">
            <v>8.0188679245283012</v>
          </cell>
        </row>
        <row r="302">
          <cell r="C302">
            <v>0</v>
          </cell>
          <cell r="H302" t="str">
            <v>Exxon Main</v>
          </cell>
          <cell r="J302">
            <v>0</v>
          </cell>
          <cell r="K302">
            <v>0</v>
          </cell>
          <cell r="O302">
            <v>8.0188679245283012</v>
          </cell>
        </row>
        <row r="303">
          <cell r="C303">
            <v>0</v>
          </cell>
          <cell r="H303" t="str">
            <v>Exxon Main</v>
          </cell>
          <cell r="J303">
            <v>0</v>
          </cell>
          <cell r="K303">
            <v>0</v>
          </cell>
          <cell r="O303">
            <v>8.0188679245283012</v>
          </cell>
        </row>
        <row r="304">
          <cell r="C304">
            <v>0</v>
          </cell>
          <cell r="H304" t="str">
            <v>Exxon Main</v>
          </cell>
          <cell r="J304">
            <v>0</v>
          </cell>
          <cell r="K304">
            <v>0</v>
          </cell>
          <cell r="O304">
            <v>8.0188679245283012</v>
          </cell>
        </row>
        <row r="305">
          <cell r="C305">
            <v>0</v>
          </cell>
          <cell r="H305" t="str">
            <v>Exxon Main</v>
          </cell>
          <cell r="J305">
            <v>0</v>
          </cell>
          <cell r="K305">
            <v>0</v>
          </cell>
          <cell r="O305">
            <v>8.0188679245283012</v>
          </cell>
        </row>
        <row r="306">
          <cell r="C306">
            <v>0</v>
          </cell>
          <cell r="H306" t="str">
            <v>Exxon Main</v>
          </cell>
          <cell r="J306">
            <v>0</v>
          </cell>
          <cell r="K306">
            <v>0</v>
          </cell>
          <cell r="O306">
            <v>8.0188679245283012</v>
          </cell>
        </row>
        <row r="307">
          <cell r="C307">
            <v>0</v>
          </cell>
          <cell r="H307" t="str">
            <v>Exxon Main</v>
          </cell>
          <cell r="J307">
            <v>0</v>
          </cell>
          <cell r="K307">
            <v>0</v>
          </cell>
          <cell r="O307">
            <v>8.0188679245283012</v>
          </cell>
        </row>
        <row r="308">
          <cell r="C308">
            <v>0</v>
          </cell>
          <cell r="H308" t="str">
            <v>Exxon Main</v>
          </cell>
          <cell r="J308">
            <v>0</v>
          </cell>
          <cell r="K308">
            <v>0</v>
          </cell>
          <cell r="O308">
            <v>8.0188679245283012</v>
          </cell>
        </row>
        <row r="309">
          <cell r="C309">
            <v>0</v>
          </cell>
          <cell r="H309" t="str">
            <v>Exxon Main</v>
          </cell>
          <cell r="J309">
            <v>0</v>
          </cell>
          <cell r="K309">
            <v>0</v>
          </cell>
          <cell r="O309">
            <v>8.0188679245283012</v>
          </cell>
        </row>
        <row r="310">
          <cell r="C310">
            <v>0</v>
          </cell>
          <cell r="H310" t="str">
            <v>Exxon Main</v>
          </cell>
          <cell r="J310">
            <v>0</v>
          </cell>
          <cell r="K310">
            <v>0</v>
          </cell>
          <cell r="O310">
            <v>8.0188679245283012</v>
          </cell>
        </row>
        <row r="311">
          <cell r="C311">
            <v>0</v>
          </cell>
          <cell r="H311" t="str">
            <v>Exxon Main</v>
          </cell>
          <cell r="J311">
            <v>0</v>
          </cell>
          <cell r="K311">
            <v>0</v>
          </cell>
          <cell r="O311">
            <v>8.0188679245283012</v>
          </cell>
        </row>
        <row r="312">
          <cell r="C312">
            <v>0</v>
          </cell>
          <cell r="H312" t="str">
            <v>Exxon Main</v>
          </cell>
          <cell r="J312">
            <v>0</v>
          </cell>
          <cell r="K312">
            <v>0</v>
          </cell>
          <cell r="O312">
            <v>8.0188679245283012</v>
          </cell>
        </row>
        <row r="313">
          <cell r="C313">
            <v>0</v>
          </cell>
          <cell r="H313" t="str">
            <v>Exxon Main</v>
          </cell>
          <cell r="J313">
            <v>0</v>
          </cell>
          <cell r="K313">
            <v>0</v>
          </cell>
          <cell r="O313">
            <v>8.0188679245283012</v>
          </cell>
        </row>
        <row r="314">
          <cell r="C314" t="str">
            <v>DECEMBER</v>
          </cell>
          <cell r="H314" t="str">
            <v>OVERHEAD</v>
          </cell>
          <cell r="J314" t="str">
            <v xml:space="preserve">NIS (Management/Adm.personnel) </v>
          </cell>
          <cell r="K314" t="str">
            <v>James Singh</v>
          </cell>
          <cell r="O314">
            <v>8.0188679245283012</v>
          </cell>
        </row>
        <row r="315">
          <cell r="C315" t="str">
            <v>DECEMBER</v>
          </cell>
          <cell r="H315" t="str">
            <v>OVERHEAD</v>
          </cell>
          <cell r="J315" t="str">
            <v xml:space="preserve">NIS (Management/Adm.personnel) </v>
          </cell>
          <cell r="K315" t="str">
            <v>Germin Whyte</v>
          </cell>
          <cell r="O315">
            <v>8.0188679245283012</v>
          </cell>
        </row>
        <row r="316">
          <cell r="C316" t="str">
            <v>DECEMBER</v>
          </cell>
          <cell r="H316" t="str">
            <v>OVERHEAD</v>
          </cell>
          <cell r="J316" t="str">
            <v xml:space="preserve">NIS (Management/Adm.personnel) </v>
          </cell>
          <cell r="K316" t="str">
            <v>Michael Daniels</v>
          </cell>
          <cell r="O316">
            <v>8.0188679245283012</v>
          </cell>
        </row>
        <row r="317">
          <cell r="C317" t="str">
            <v>DECEMBER</v>
          </cell>
          <cell r="H317" t="str">
            <v>OVERHEAD</v>
          </cell>
          <cell r="J317" t="str">
            <v xml:space="preserve">NIS (Management/Adm.personnel) </v>
          </cell>
          <cell r="K317" t="str">
            <v>Surujdai Fredericks</v>
          </cell>
          <cell r="O317">
            <v>8.0188679245283012</v>
          </cell>
        </row>
        <row r="318">
          <cell r="C318">
            <v>0</v>
          </cell>
          <cell r="H318" t="str">
            <v>Exxon Main</v>
          </cell>
          <cell r="J318">
            <v>0</v>
          </cell>
          <cell r="K318">
            <v>0</v>
          </cell>
          <cell r="O318">
            <v>92.334905660377359</v>
          </cell>
        </row>
        <row r="319">
          <cell r="C319">
            <v>0</v>
          </cell>
          <cell r="H319" t="str">
            <v>Exxon Main</v>
          </cell>
          <cell r="J319">
            <v>0</v>
          </cell>
          <cell r="K319">
            <v>0</v>
          </cell>
          <cell r="O319">
            <v>724.11792452830184</v>
          </cell>
        </row>
        <row r="320">
          <cell r="C320">
            <v>0</v>
          </cell>
          <cell r="H320" t="str">
            <v>Exxon Main</v>
          </cell>
          <cell r="J320">
            <v>0</v>
          </cell>
          <cell r="K320">
            <v>0</v>
          </cell>
          <cell r="O320">
            <v>496.8679245283019</v>
          </cell>
        </row>
        <row r="321">
          <cell r="C321">
            <v>0</v>
          </cell>
          <cell r="H321" t="str">
            <v>Exxon Main</v>
          </cell>
          <cell r="J321">
            <v>0</v>
          </cell>
          <cell r="K321">
            <v>0</v>
          </cell>
          <cell r="O321">
            <v>464.74056603773585</v>
          </cell>
        </row>
        <row r="322">
          <cell r="C322">
            <v>0</v>
          </cell>
          <cell r="H322" t="str">
            <v>Exxon Main</v>
          </cell>
          <cell r="J322">
            <v>0</v>
          </cell>
          <cell r="K322">
            <v>0</v>
          </cell>
          <cell r="O322">
            <v>464.74056603773585</v>
          </cell>
        </row>
        <row r="323">
          <cell r="C323">
            <v>0</v>
          </cell>
          <cell r="H323" t="str">
            <v>Exxon Main</v>
          </cell>
          <cell r="J323">
            <v>0</v>
          </cell>
          <cell r="K323">
            <v>0</v>
          </cell>
          <cell r="O323">
            <v>460.73113207547169</v>
          </cell>
        </row>
        <row r="324">
          <cell r="C324">
            <v>0</v>
          </cell>
          <cell r="H324" t="str">
            <v>Exxon Main</v>
          </cell>
          <cell r="J324">
            <v>0</v>
          </cell>
          <cell r="K324">
            <v>0</v>
          </cell>
          <cell r="O324">
            <v>460.73113207547169</v>
          </cell>
        </row>
        <row r="325">
          <cell r="C325">
            <v>0</v>
          </cell>
          <cell r="H325" t="str">
            <v>Exxon Main</v>
          </cell>
          <cell r="J325">
            <v>0</v>
          </cell>
          <cell r="K325">
            <v>0</v>
          </cell>
          <cell r="O325">
            <v>460.73113207547169</v>
          </cell>
        </row>
        <row r="326">
          <cell r="C326">
            <v>0</v>
          </cell>
          <cell r="H326" t="str">
            <v>Exxon Main</v>
          </cell>
          <cell r="J326">
            <v>0</v>
          </cell>
          <cell r="K326">
            <v>0</v>
          </cell>
          <cell r="O326">
            <v>460.73113207547169</v>
          </cell>
        </row>
        <row r="327">
          <cell r="C327">
            <v>0</v>
          </cell>
          <cell r="H327" t="str">
            <v>Exxon Main</v>
          </cell>
          <cell r="J327">
            <v>0</v>
          </cell>
          <cell r="K327">
            <v>0</v>
          </cell>
          <cell r="O327">
            <v>448.67452830188677</v>
          </cell>
        </row>
        <row r="328">
          <cell r="C328">
            <v>0</v>
          </cell>
          <cell r="H328" t="str">
            <v>Exxon Main</v>
          </cell>
          <cell r="J328">
            <v>0</v>
          </cell>
          <cell r="K328">
            <v>0</v>
          </cell>
          <cell r="O328">
            <v>444.66509433962267</v>
          </cell>
        </row>
        <row r="329">
          <cell r="C329">
            <v>0</v>
          </cell>
          <cell r="H329" t="str">
            <v>Exxon Main</v>
          </cell>
          <cell r="J329">
            <v>0</v>
          </cell>
          <cell r="K329">
            <v>0</v>
          </cell>
          <cell r="O329">
            <v>444.66509433962267</v>
          </cell>
        </row>
        <row r="330">
          <cell r="C330">
            <v>0</v>
          </cell>
          <cell r="H330" t="str">
            <v>Exxon Main</v>
          </cell>
          <cell r="J330">
            <v>0</v>
          </cell>
          <cell r="K330">
            <v>0</v>
          </cell>
          <cell r="O330">
            <v>444.66509433962267</v>
          </cell>
        </row>
        <row r="331">
          <cell r="C331">
            <v>0</v>
          </cell>
          <cell r="H331" t="str">
            <v>Exxon Main</v>
          </cell>
          <cell r="J331">
            <v>0</v>
          </cell>
          <cell r="K331">
            <v>0</v>
          </cell>
          <cell r="O331">
            <v>444.66509433962267</v>
          </cell>
        </row>
        <row r="332">
          <cell r="C332">
            <v>0</v>
          </cell>
          <cell r="H332" t="str">
            <v>Exxon Main</v>
          </cell>
          <cell r="J332">
            <v>0</v>
          </cell>
          <cell r="K332">
            <v>0</v>
          </cell>
          <cell r="O332">
            <v>428.60377358490564</v>
          </cell>
        </row>
        <row r="333">
          <cell r="C333">
            <v>0</v>
          </cell>
          <cell r="H333" t="str">
            <v>Exxon Main</v>
          </cell>
          <cell r="J333">
            <v>0</v>
          </cell>
          <cell r="K333">
            <v>0</v>
          </cell>
          <cell r="O333">
            <v>428.60377358490564</v>
          </cell>
        </row>
        <row r="334">
          <cell r="C334">
            <v>0</v>
          </cell>
          <cell r="H334" t="str">
            <v>Exxon Main</v>
          </cell>
          <cell r="J334">
            <v>0</v>
          </cell>
          <cell r="K334">
            <v>0</v>
          </cell>
          <cell r="O334">
            <v>1305.4528301886792</v>
          </cell>
        </row>
        <row r="335">
          <cell r="C335">
            <v>0</v>
          </cell>
          <cell r="H335" t="str">
            <v>Exxon Main</v>
          </cell>
          <cell r="J335">
            <v>0</v>
          </cell>
          <cell r="K335">
            <v>0</v>
          </cell>
          <cell r="O335">
            <v>948.23113207547169</v>
          </cell>
        </row>
        <row r="336">
          <cell r="C336" t="str">
            <v>DECEMBER</v>
          </cell>
          <cell r="H336" t="str">
            <v>OVERHEAD</v>
          </cell>
          <cell r="J336" t="str">
            <v>Salary expenses (Management/Adm.personnel)</v>
          </cell>
          <cell r="K336" t="str">
            <v>Michael Daniels</v>
          </cell>
          <cell r="O336">
            <v>753.60377358490564</v>
          </cell>
        </row>
        <row r="337">
          <cell r="C337">
            <v>0</v>
          </cell>
          <cell r="H337" t="str">
            <v>Exxon Main</v>
          </cell>
          <cell r="J337">
            <v>0</v>
          </cell>
          <cell r="K337">
            <v>0</v>
          </cell>
          <cell r="O337">
            <v>720.27830188679241</v>
          </cell>
        </row>
        <row r="338">
          <cell r="C338" t="str">
            <v>DECEMBER</v>
          </cell>
          <cell r="H338" t="str">
            <v>OVERHEAD</v>
          </cell>
          <cell r="J338" t="str">
            <v>Salary expenses (Management/Adm.personnel)</v>
          </cell>
          <cell r="K338" t="str">
            <v>Sarika Gajraj</v>
          </cell>
          <cell r="O338">
            <v>566.54716981132071</v>
          </cell>
        </row>
        <row r="339">
          <cell r="C339" t="str">
            <v>DECEMBER</v>
          </cell>
          <cell r="H339" t="str">
            <v>OVERHEAD</v>
          </cell>
          <cell r="J339" t="str">
            <v>Salary expenses (Management/Adm.personnel)</v>
          </cell>
          <cell r="K339" t="str">
            <v>Tiffiany Accra</v>
          </cell>
          <cell r="O339">
            <v>278.00943396226415</v>
          </cell>
        </row>
        <row r="340">
          <cell r="C340">
            <v>0</v>
          </cell>
          <cell r="H340" t="str">
            <v>Exxon Main</v>
          </cell>
          <cell r="J340">
            <v>0</v>
          </cell>
          <cell r="K340">
            <v>0</v>
          </cell>
          <cell r="O340">
            <v>128.29245283018867</v>
          </cell>
        </row>
        <row r="341">
          <cell r="C341" t="str">
            <v>DECEMBER</v>
          </cell>
          <cell r="H341" t="str">
            <v>OVERHEAD</v>
          </cell>
          <cell r="J341" t="str">
            <v>Salary expenses (Management/Adm.personnel)</v>
          </cell>
          <cell r="K341" t="str">
            <v>James Singh</v>
          </cell>
          <cell r="O341">
            <v>2041.5943396226414</v>
          </cell>
        </row>
        <row r="342">
          <cell r="C342">
            <v>0</v>
          </cell>
          <cell r="H342" t="str">
            <v>Exxon Main</v>
          </cell>
          <cell r="J342">
            <v>0</v>
          </cell>
          <cell r="K342">
            <v>0</v>
          </cell>
          <cell r="O342">
            <v>1280.9811320754718</v>
          </cell>
        </row>
        <row r="343">
          <cell r="C343">
            <v>0</v>
          </cell>
          <cell r="H343" t="str">
            <v>Exxon Main</v>
          </cell>
          <cell r="J343">
            <v>0</v>
          </cell>
          <cell r="K343">
            <v>0</v>
          </cell>
          <cell r="O343">
            <v>1173.1981132075471</v>
          </cell>
        </row>
        <row r="344">
          <cell r="C344" t="str">
            <v>DECEMBER</v>
          </cell>
          <cell r="H344" t="str">
            <v>OVERHEAD</v>
          </cell>
          <cell r="J344" t="str">
            <v>Salary expenses (Management/Adm.personnel)</v>
          </cell>
          <cell r="K344" t="str">
            <v>Germin Whyte</v>
          </cell>
          <cell r="O344">
            <v>413.83018867924528</v>
          </cell>
        </row>
        <row r="345">
          <cell r="C345" t="str">
            <v>DECEMBER</v>
          </cell>
          <cell r="H345" t="str">
            <v>OVERHEAD</v>
          </cell>
          <cell r="J345" t="str">
            <v>Salary expenses (Management/Adm.personnel)</v>
          </cell>
          <cell r="K345" t="str">
            <v>Surujdai Fredericks</v>
          </cell>
          <cell r="O345">
            <v>194.58018867924528</v>
          </cell>
        </row>
        <row r="346">
          <cell r="C346" t="str">
            <v>DECEMBER</v>
          </cell>
          <cell r="H346" t="str">
            <v>OVERHEAD</v>
          </cell>
          <cell r="J346" t="str">
            <v>Salary expenses (Management/Adm.personnel)</v>
          </cell>
          <cell r="K346" t="str">
            <v>Rabin Chandarpal</v>
          </cell>
          <cell r="O346">
            <v>2975.9528301886794</v>
          </cell>
        </row>
        <row r="347">
          <cell r="C347">
            <v>0</v>
          </cell>
          <cell r="H347" t="str">
            <v>Exxon Main</v>
          </cell>
          <cell r="J347">
            <v>0</v>
          </cell>
          <cell r="K347">
            <v>0</v>
          </cell>
          <cell r="O347">
            <v>1131.6886792452831</v>
          </cell>
        </row>
        <row r="348">
          <cell r="C348">
            <v>0</v>
          </cell>
          <cell r="H348" t="str">
            <v>Exxon Main</v>
          </cell>
          <cell r="J348">
            <v>0</v>
          </cell>
          <cell r="K348">
            <v>0</v>
          </cell>
          <cell r="O348">
            <v>680.39622641509436</v>
          </cell>
        </row>
        <row r="349">
          <cell r="C349">
            <v>0</v>
          </cell>
          <cell r="H349" t="str">
            <v>Exxon Main</v>
          </cell>
          <cell r="J349">
            <v>0</v>
          </cell>
          <cell r="K349">
            <v>0</v>
          </cell>
          <cell r="O349">
            <v>680.39622641509436</v>
          </cell>
        </row>
        <row r="350">
          <cell r="C350">
            <v>0</v>
          </cell>
          <cell r="H350" t="str">
            <v>Exxon Main</v>
          </cell>
          <cell r="J350">
            <v>0</v>
          </cell>
          <cell r="K350">
            <v>0</v>
          </cell>
          <cell r="O350">
            <v>680.39622641509436</v>
          </cell>
        </row>
        <row r="351">
          <cell r="C351">
            <v>0</v>
          </cell>
          <cell r="H351" t="str">
            <v>Exxon Main</v>
          </cell>
          <cell r="J351">
            <v>0</v>
          </cell>
          <cell r="K351">
            <v>0</v>
          </cell>
          <cell r="O351">
            <v>607.17452830188677</v>
          </cell>
        </row>
        <row r="352">
          <cell r="C352">
            <v>0</v>
          </cell>
          <cell r="H352" t="str">
            <v>Exxon Main</v>
          </cell>
          <cell r="J352">
            <v>0</v>
          </cell>
          <cell r="K352">
            <v>0</v>
          </cell>
          <cell r="O352">
            <v>607.17452830188677</v>
          </cell>
        </row>
        <row r="353">
          <cell r="C353">
            <v>0</v>
          </cell>
          <cell r="H353" t="str">
            <v>Exxon Main</v>
          </cell>
          <cell r="J353">
            <v>0</v>
          </cell>
          <cell r="K353">
            <v>0</v>
          </cell>
          <cell r="O353">
            <v>607.17452830188677</v>
          </cell>
        </row>
        <row r="354">
          <cell r="C354">
            <v>0</v>
          </cell>
          <cell r="H354" t="str">
            <v>Exxon Main</v>
          </cell>
          <cell r="J354">
            <v>0</v>
          </cell>
          <cell r="K354">
            <v>0</v>
          </cell>
          <cell r="O354">
            <v>589.89150943396226</v>
          </cell>
        </row>
        <row r="355">
          <cell r="C355">
            <v>0</v>
          </cell>
          <cell r="H355" t="str">
            <v>Exxon Main</v>
          </cell>
          <cell r="J355">
            <v>0</v>
          </cell>
          <cell r="K355">
            <v>0</v>
          </cell>
          <cell r="O355">
            <v>575.79245283018872</v>
          </cell>
        </row>
        <row r="356">
          <cell r="C356">
            <v>0</v>
          </cell>
          <cell r="H356" t="str">
            <v>Exxon Main</v>
          </cell>
          <cell r="J356">
            <v>0</v>
          </cell>
          <cell r="K356">
            <v>0</v>
          </cell>
          <cell r="O356">
            <v>575.79245283018872</v>
          </cell>
        </row>
        <row r="357">
          <cell r="C357">
            <v>0</v>
          </cell>
          <cell r="H357" t="str">
            <v>Exxon Main</v>
          </cell>
          <cell r="J357">
            <v>0</v>
          </cell>
          <cell r="K357">
            <v>0</v>
          </cell>
          <cell r="O357">
            <v>559.63207547169816</v>
          </cell>
        </row>
        <row r="358">
          <cell r="C358" t="str">
            <v>DECEMBER</v>
          </cell>
          <cell r="H358" t="str">
            <v>OVERHEAD</v>
          </cell>
          <cell r="J358" t="str">
            <v>Salary expenses (Management/Adm.personnel)</v>
          </cell>
          <cell r="K358" t="str">
            <v>Ganga Ramlogan</v>
          </cell>
          <cell r="O358">
            <v>387.7641509433962</v>
          </cell>
        </row>
        <row r="359">
          <cell r="C359">
            <v>0</v>
          </cell>
          <cell r="H359" t="str">
            <v>Exxon Main</v>
          </cell>
          <cell r="J359">
            <v>0</v>
          </cell>
          <cell r="K359">
            <v>0</v>
          </cell>
          <cell r="O359">
            <v>928.15094339622647</v>
          </cell>
        </row>
        <row r="360">
          <cell r="C360">
            <v>0</v>
          </cell>
          <cell r="H360" t="str">
            <v>Exxon Main</v>
          </cell>
          <cell r="J360">
            <v>0</v>
          </cell>
          <cell r="K360">
            <v>0</v>
          </cell>
          <cell r="O360">
            <v>404.07547169811323</v>
          </cell>
        </row>
        <row r="361">
          <cell r="C361">
            <v>0</v>
          </cell>
          <cell r="H361" t="str">
            <v>Exxon Main</v>
          </cell>
          <cell r="J361">
            <v>0</v>
          </cell>
          <cell r="K361">
            <v>0</v>
          </cell>
          <cell r="O361">
            <v>404.07547169811323</v>
          </cell>
        </row>
        <row r="362">
          <cell r="C362">
            <v>0</v>
          </cell>
          <cell r="H362" t="str">
            <v>Exxon Main</v>
          </cell>
          <cell r="J362">
            <v>0</v>
          </cell>
          <cell r="K362">
            <v>0</v>
          </cell>
          <cell r="O362">
            <v>404.07547169811323</v>
          </cell>
        </row>
        <row r="363">
          <cell r="C363" t="str">
            <v>DECEMBER</v>
          </cell>
          <cell r="H363" t="str">
            <v>OVERHEAD</v>
          </cell>
          <cell r="J363" t="str">
            <v>Salary expenses (Management/Adm.personnel)</v>
          </cell>
          <cell r="K363" t="str">
            <v>Azaam Alli</v>
          </cell>
          <cell r="O363">
            <v>292.09905660377359</v>
          </cell>
        </row>
        <row r="364">
          <cell r="C364">
            <v>0</v>
          </cell>
          <cell r="H364" t="str">
            <v>Exxon Main</v>
          </cell>
          <cell r="J364">
            <v>0</v>
          </cell>
          <cell r="K364">
            <v>0</v>
          </cell>
          <cell r="O364">
            <v>279.90094339622641</v>
          </cell>
        </row>
        <row r="365">
          <cell r="C365">
            <v>0</v>
          </cell>
          <cell r="H365" t="str">
            <v>Exxon Main</v>
          </cell>
          <cell r="J365">
            <v>0</v>
          </cell>
          <cell r="K365">
            <v>0</v>
          </cell>
          <cell r="O365">
            <v>279.90094339622641</v>
          </cell>
        </row>
        <row r="366">
          <cell r="C366">
            <v>0</v>
          </cell>
          <cell r="H366" t="str">
            <v>Exxon Main</v>
          </cell>
          <cell r="J366">
            <v>0</v>
          </cell>
          <cell r="K366">
            <v>0</v>
          </cell>
          <cell r="O366">
            <v>268.58490566037733</v>
          </cell>
        </row>
        <row r="367">
          <cell r="C367">
            <v>0</v>
          </cell>
          <cell r="H367" t="str">
            <v>Exxon Main</v>
          </cell>
          <cell r="J367">
            <v>0</v>
          </cell>
          <cell r="K367">
            <v>0</v>
          </cell>
          <cell r="O367">
            <v>216.73113207547169</v>
          </cell>
        </row>
        <row r="368">
          <cell r="C368">
            <v>0</v>
          </cell>
          <cell r="H368" t="str">
            <v>Exxon Main</v>
          </cell>
          <cell r="J368">
            <v>0</v>
          </cell>
          <cell r="K368">
            <v>0</v>
          </cell>
          <cell r="O368">
            <v>141.02358490566039</v>
          </cell>
        </row>
        <row r="369">
          <cell r="C369">
            <v>0</v>
          </cell>
          <cell r="H369" t="str">
            <v>Exxon Main</v>
          </cell>
          <cell r="J369">
            <v>0</v>
          </cell>
          <cell r="K369">
            <v>0</v>
          </cell>
          <cell r="O369">
            <v>615.19339622641508</v>
          </cell>
        </row>
        <row r="370">
          <cell r="C370">
            <v>0</v>
          </cell>
          <cell r="H370" t="str">
            <v>Exxon Main</v>
          </cell>
          <cell r="J370">
            <v>0</v>
          </cell>
          <cell r="K370">
            <v>0</v>
          </cell>
          <cell r="O370">
            <v>615.19339622641508</v>
          </cell>
        </row>
        <row r="371">
          <cell r="C371">
            <v>0</v>
          </cell>
          <cell r="H371" t="str">
            <v>Exxon Main</v>
          </cell>
          <cell r="J371">
            <v>0</v>
          </cell>
          <cell r="K371">
            <v>0</v>
          </cell>
          <cell r="O371">
            <v>583.81132075471703</v>
          </cell>
        </row>
        <row r="372">
          <cell r="C372">
            <v>0</v>
          </cell>
          <cell r="H372" t="str">
            <v>Exxon Main</v>
          </cell>
          <cell r="J372">
            <v>0</v>
          </cell>
          <cell r="K372">
            <v>0</v>
          </cell>
          <cell r="O372">
            <v>583.81132075471703</v>
          </cell>
        </row>
        <row r="373">
          <cell r="C373">
            <v>0</v>
          </cell>
          <cell r="H373" t="str">
            <v>Exxon Main</v>
          </cell>
          <cell r="J373">
            <v>0</v>
          </cell>
          <cell r="K373">
            <v>0</v>
          </cell>
          <cell r="O373">
            <v>559.63207547169816</v>
          </cell>
        </row>
        <row r="374">
          <cell r="C374">
            <v>0</v>
          </cell>
          <cell r="H374" t="str">
            <v>Exxon Main</v>
          </cell>
          <cell r="J374">
            <v>0</v>
          </cell>
          <cell r="K374">
            <v>0</v>
          </cell>
          <cell r="O374">
            <v>589.89150943396226</v>
          </cell>
        </row>
        <row r="375">
          <cell r="C375">
            <v>0</v>
          </cell>
          <cell r="H375" t="str">
            <v>Exxon Main</v>
          </cell>
          <cell r="J375">
            <v>0</v>
          </cell>
          <cell r="K375">
            <v>0</v>
          </cell>
          <cell r="O375">
            <v>615.19339622641508</v>
          </cell>
        </row>
        <row r="376">
          <cell r="C376">
            <v>0</v>
          </cell>
          <cell r="H376" t="str">
            <v>Exxon Main</v>
          </cell>
          <cell r="J376">
            <v>0</v>
          </cell>
          <cell r="K376">
            <v>0</v>
          </cell>
          <cell r="O376">
            <v>688.41509433962267</v>
          </cell>
        </row>
        <row r="377">
          <cell r="C377">
            <v>0</v>
          </cell>
          <cell r="H377" t="str">
            <v>Exxon Main</v>
          </cell>
          <cell r="J377">
            <v>0</v>
          </cell>
          <cell r="K377">
            <v>0</v>
          </cell>
          <cell r="O377">
            <v>688.41509433962267</v>
          </cell>
        </row>
        <row r="378">
          <cell r="C378">
            <v>0</v>
          </cell>
          <cell r="H378" t="str">
            <v>Halliburton</v>
          </cell>
          <cell r="J378">
            <v>0</v>
          </cell>
          <cell r="K378">
            <v>0</v>
          </cell>
          <cell r="O378">
            <v>928.15094339622647</v>
          </cell>
        </row>
        <row r="379">
          <cell r="C379">
            <v>0</v>
          </cell>
          <cell r="H379" t="str">
            <v>Exxon Main</v>
          </cell>
          <cell r="J379">
            <v>0</v>
          </cell>
          <cell r="K379">
            <v>0</v>
          </cell>
          <cell r="O379">
            <v>647.94339622641508</v>
          </cell>
        </row>
        <row r="380">
          <cell r="C380">
            <v>0</v>
          </cell>
          <cell r="H380" t="str">
            <v>Exxon Main</v>
          </cell>
          <cell r="J380">
            <v>0</v>
          </cell>
          <cell r="K380">
            <v>0</v>
          </cell>
          <cell r="O380">
            <v>647.94339622641508</v>
          </cell>
        </row>
        <row r="381">
          <cell r="C381">
            <v>0</v>
          </cell>
          <cell r="H381" t="str">
            <v>Exxon Main</v>
          </cell>
          <cell r="J381">
            <v>0</v>
          </cell>
          <cell r="K381">
            <v>0</v>
          </cell>
          <cell r="O381">
            <v>647.94339622641508</v>
          </cell>
        </row>
        <row r="382">
          <cell r="C382">
            <v>0</v>
          </cell>
          <cell r="H382" t="str">
            <v>Exxon Main</v>
          </cell>
          <cell r="J382">
            <v>0</v>
          </cell>
          <cell r="K382">
            <v>0</v>
          </cell>
          <cell r="O382">
            <v>523.76886792452831</v>
          </cell>
        </row>
        <row r="383">
          <cell r="C383">
            <v>0</v>
          </cell>
          <cell r="H383" t="str">
            <v>Exxon Main</v>
          </cell>
          <cell r="J383">
            <v>0</v>
          </cell>
          <cell r="K383">
            <v>0</v>
          </cell>
          <cell r="O383">
            <v>523.76886792452831</v>
          </cell>
        </row>
        <row r="384">
          <cell r="C384">
            <v>0</v>
          </cell>
          <cell r="H384" t="str">
            <v>Exxon Main</v>
          </cell>
          <cell r="J384">
            <v>0</v>
          </cell>
          <cell r="K384">
            <v>0</v>
          </cell>
          <cell r="O384">
            <v>504.43396226415092</v>
          </cell>
        </row>
        <row r="385">
          <cell r="C385">
            <v>0</v>
          </cell>
          <cell r="H385" t="str">
            <v>Exxon Main</v>
          </cell>
          <cell r="J385">
            <v>0</v>
          </cell>
          <cell r="K385">
            <v>0</v>
          </cell>
          <cell r="O385">
            <v>460.59905660377359</v>
          </cell>
        </row>
        <row r="386">
          <cell r="C386">
            <v>0</v>
          </cell>
          <cell r="H386" t="str">
            <v>Exxon Main</v>
          </cell>
          <cell r="J386">
            <v>0</v>
          </cell>
          <cell r="K386">
            <v>0</v>
          </cell>
          <cell r="O386">
            <v>384.89150943396226</v>
          </cell>
        </row>
        <row r="387">
          <cell r="C387">
            <v>0</v>
          </cell>
          <cell r="H387" t="str">
            <v>Exxon Main</v>
          </cell>
          <cell r="J387">
            <v>0</v>
          </cell>
          <cell r="K387">
            <v>0</v>
          </cell>
          <cell r="O387">
            <v>92.334905660377359</v>
          </cell>
        </row>
        <row r="388">
          <cell r="C388">
            <v>0</v>
          </cell>
          <cell r="H388" t="str">
            <v>Exxon Main</v>
          </cell>
          <cell r="J388">
            <v>0</v>
          </cell>
          <cell r="K388">
            <v>0</v>
          </cell>
          <cell r="O388">
            <v>724.11792452830184</v>
          </cell>
        </row>
        <row r="389">
          <cell r="C389">
            <v>0</v>
          </cell>
          <cell r="H389" t="str">
            <v>Exxon Main</v>
          </cell>
          <cell r="J389">
            <v>0</v>
          </cell>
          <cell r="K389">
            <v>0</v>
          </cell>
          <cell r="O389">
            <v>496.8679245283019</v>
          </cell>
        </row>
        <row r="390">
          <cell r="C390">
            <v>0</v>
          </cell>
          <cell r="H390" t="str">
            <v>Exxon Main</v>
          </cell>
          <cell r="J390">
            <v>0</v>
          </cell>
          <cell r="K390">
            <v>0</v>
          </cell>
          <cell r="O390">
            <v>468.75</v>
          </cell>
        </row>
        <row r="391">
          <cell r="C391">
            <v>0</v>
          </cell>
          <cell r="H391" t="str">
            <v>Exxon Main</v>
          </cell>
          <cell r="J391">
            <v>0</v>
          </cell>
          <cell r="K391">
            <v>0</v>
          </cell>
          <cell r="O391">
            <v>468.75</v>
          </cell>
        </row>
        <row r="392">
          <cell r="C392">
            <v>0</v>
          </cell>
          <cell r="H392" t="str">
            <v>Exxon Main</v>
          </cell>
          <cell r="J392">
            <v>0</v>
          </cell>
          <cell r="K392">
            <v>0</v>
          </cell>
          <cell r="O392">
            <v>468.75</v>
          </cell>
        </row>
        <row r="393">
          <cell r="C393">
            <v>0</v>
          </cell>
          <cell r="H393" t="str">
            <v>Exxon Main</v>
          </cell>
          <cell r="J393">
            <v>0</v>
          </cell>
          <cell r="K393">
            <v>0</v>
          </cell>
          <cell r="O393">
            <v>468.75</v>
          </cell>
        </row>
        <row r="394">
          <cell r="C394">
            <v>0</v>
          </cell>
          <cell r="H394" t="str">
            <v>Exxon Main</v>
          </cell>
          <cell r="J394">
            <v>0</v>
          </cell>
          <cell r="K394">
            <v>0</v>
          </cell>
          <cell r="O394">
            <v>464.74056603773585</v>
          </cell>
        </row>
        <row r="395">
          <cell r="C395">
            <v>0</v>
          </cell>
          <cell r="H395" t="str">
            <v>Exxon Main</v>
          </cell>
          <cell r="J395">
            <v>0</v>
          </cell>
          <cell r="K395">
            <v>0</v>
          </cell>
          <cell r="O395">
            <v>464.74056603773585</v>
          </cell>
        </row>
        <row r="396">
          <cell r="C396">
            <v>0</v>
          </cell>
          <cell r="H396" t="str">
            <v>Exxon Main</v>
          </cell>
          <cell r="J396">
            <v>0</v>
          </cell>
          <cell r="K396">
            <v>0</v>
          </cell>
          <cell r="O396">
            <v>452.68396226415092</v>
          </cell>
        </row>
        <row r="397">
          <cell r="C397">
            <v>0</v>
          </cell>
          <cell r="H397" t="str">
            <v>Exxon Main</v>
          </cell>
          <cell r="J397">
            <v>0</v>
          </cell>
          <cell r="K397">
            <v>0</v>
          </cell>
          <cell r="O397">
            <v>452.68396226415092</v>
          </cell>
        </row>
        <row r="398">
          <cell r="C398">
            <v>0</v>
          </cell>
          <cell r="H398" t="str">
            <v>Exxon Main</v>
          </cell>
          <cell r="J398">
            <v>0</v>
          </cell>
          <cell r="K398">
            <v>0</v>
          </cell>
          <cell r="O398">
            <v>452.68396226415092</v>
          </cell>
        </row>
        <row r="399">
          <cell r="C399">
            <v>0</v>
          </cell>
          <cell r="H399" t="str">
            <v>Exxon Main</v>
          </cell>
          <cell r="J399">
            <v>0</v>
          </cell>
          <cell r="K399">
            <v>0</v>
          </cell>
          <cell r="O399">
            <v>452.68396226415092</v>
          </cell>
        </row>
        <row r="400">
          <cell r="C400">
            <v>0</v>
          </cell>
          <cell r="H400" t="str">
            <v>Exxon Main</v>
          </cell>
          <cell r="J400">
            <v>0</v>
          </cell>
          <cell r="K400">
            <v>0</v>
          </cell>
          <cell r="O400">
            <v>448.67452830188677</v>
          </cell>
        </row>
        <row r="401">
          <cell r="C401">
            <v>0</v>
          </cell>
          <cell r="H401" t="str">
            <v>Exxon Main</v>
          </cell>
          <cell r="J401">
            <v>0</v>
          </cell>
          <cell r="K401">
            <v>0</v>
          </cell>
          <cell r="O401">
            <v>436.62264150943395</v>
          </cell>
        </row>
        <row r="402">
          <cell r="C402">
            <v>0</v>
          </cell>
          <cell r="H402" t="str">
            <v>Exxon Main</v>
          </cell>
          <cell r="J402">
            <v>0</v>
          </cell>
          <cell r="K402">
            <v>0</v>
          </cell>
          <cell r="O402">
            <v>436.62264150943395</v>
          </cell>
        </row>
        <row r="403">
          <cell r="C403" t="str">
            <v>JANUARY</v>
          </cell>
          <cell r="H403" t="str">
            <v>OVERHEAD</v>
          </cell>
          <cell r="J403" t="str">
            <v>Salary expenses (Management/Adm.personnel)</v>
          </cell>
          <cell r="K403" t="str">
            <v>James Singh</v>
          </cell>
          <cell r="O403">
            <v>2049.6132075471696</v>
          </cell>
        </row>
        <row r="404">
          <cell r="C404">
            <v>0</v>
          </cell>
          <cell r="H404" t="str">
            <v>Exxon Main</v>
          </cell>
          <cell r="J404">
            <v>0</v>
          </cell>
          <cell r="K404">
            <v>0</v>
          </cell>
          <cell r="O404">
            <v>1280.9811320754718</v>
          </cell>
        </row>
        <row r="405">
          <cell r="C405">
            <v>0</v>
          </cell>
          <cell r="H405" t="str">
            <v>Exxon Main</v>
          </cell>
          <cell r="J405">
            <v>0</v>
          </cell>
          <cell r="K405">
            <v>0</v>
          </cell>
          <cell r="O405">
            <v>1181.2169811320755</v>
          </cell>
        </row>
        <row r="406">
          <cell r="C406" t="str">
            <v>JANUARY</v>
          </cell>
          <cell r="H406" t="str">
            <v>OVERHEAD</v>
          </cell>
          <cell r="J406" t="str">
            <v>Salary expenses (Management/Adm.personnel)</v>
          </cell>
          <cell r="K406" t="str">
            <v>Germin Whyte</v>
          </cell>
          <cell r="O406">
            <v>421.84905660377359</v>
          </cell>
        </row>
        <row r="407">
          <cell r="C407" t="str">
            <v>JANUARY</v>
          </cell>
          <cell r="H407" t="str">
            <v>OVERHEAD</v>
          </cell>
          <cell r="J407" t="str">
            <v>Salary expenses (Management/Adm.personnel)</v>
          </cell>
          <cell r="K407" t="str">
            <v>Surujdai Fredericks</v>
          </cell>
          <cell r="O407">
            <v>202.59905660377359</v>
          </cell>
        </row>
        <row r="408">
          <cell r="C408">
            <v>0</v>
          </cell>
          <cell r="H408" t="str">
            <v>Exxon Main</v>
          </cell>
          <cell r="J408">
            <v>0</v>
          </cell>
          <cell r="K408">
            <v>0</v>
          </cell>
          <cell r="O408">
            <v>1313.4716981132076</v>
          </cell>
        </row>
        <row r="409">
          <cell r="C409" t="str">
            <v>JANUARY</v>
          </cell>
          <cell r="H409" t="str">
            <v>OVERHEAD</v>
          </cell>
          <cell r="J409" t="str">
            <v>Salary expenses (Management/Adm.personnel)</v>
          </cell>
          <cell r="K409" t="str">
            <v>Tiffiany Accra</v>
          </cell>
          <cell r="O409">
            <v>278.00943396226415</v>
          </cell>
        </row>
        <row r="410">
          <cell r="C410">
            <v>0</v>
          </cell>
          <cell r="H410" t="str">
            <v>Exxon Main</v>
          </cell>
          <cell r="J410">
            <v>0</v>
          </cell>
          <cell r="K410">
            <v>0</v>
          </cell>
          <cell r="O410">
            <v>1139.7075471698113</v>
          </cell>
        </row>
        <row r="411">
          <cell r="C411">
            <v>0</v>
          </cell>
          <cell r="H411" t="str">
            <v>Exxon Main</v>
          </cell>
          <cell r="J411">
            <v>0</v>
          </cell>
          <cell r="K411">
            <v>0</v>
          </cell>
          <cell r="O411">
            <v>688.41509433962267</v>
          </cell>
        </row>
        <row r="412">
          <cell r="C412">
            <v>0</v>
          </cell>
          <cell r="H412" t="str">
            <v>Exxon Main</v>
          </cell>
          <cell r="J412">
            <v>0</v>
          </cell>
          <cell r="K412">
            <v>0</v>
          </cell>
          <cell r="O412">
            <v>33283.853773584902</v>
          </cell>
        </row>
        <row r="413">
          <cell r="C413">
            <v>0</v>
          </cell>
          <cell r="H413" t="str">
            <v>Exxon Main</v>
          </cell>
          <cell r="J413">
            <v>0</v>
          </cell>
          <cell r="K413">
            <v>0</v>
          </cell>
          <cell r="O413">
            <v>471.69811320754718</v>
          </cell>
        </row>
        <row r="414">
          <cell r="C414">
            <v>0</v>
          </cell>
          <cell r="H414" t="str">
            <v>Exxon Main</v>
          </cell>
          <cell r="J414">
            <v>0</v>
          </cell>
          <cell r="K414">
            <v>0</v>
          </cell>
          <cell r="O414">
            <v>330.18867924528303</v>
          </cell>
        </row>
        <row r="415">
          <cell r="C415">
            <v>0</v>
          </cell>
          <cell r="H415" t="str">
            <v>Exxon Main</v>
          </cell>
          <cell r="J415">
            <v>0</v>
          </cell>
          <cell r="K415">
            <v>0</v>
          </cell>
          <cell r="O415">
            <v>330.18867924528303</v>
          </cell>
        </row>
        <row r="416">
          <cell r="J416">
            <v>0</v>
          </cell>
          <cell r="K416">
            <v>0</v>
          </cell>
          <cell r="O416">
            <v>218860.33490566039</v>
          </cell>
        </row>
        <row r="417">
          <cell r="J417">
            <v>0</v>
          </cell>
          <cell r="K417">
            <v>0</v>
          </cell>
          <cell r="O417">
            <v>0</v>
          </cell>
        </row>
        <row r="418">
          <cell r="C418">
            <v>0</v>
          </cell>
          <cell r="H418" t="str">
            <v>Exxon Main</v>
          </cell>
          <cell r="J418">
            <v>0</v>
          </cell>
          <cell r="K418">
            <v>0</v>
          </cell>
          <cell r="O418">
            <v>28.674528301886792</v>
          </cell>
        </row>
        <row r="419">
          <cell r="C419">
            <v>0</v>
          </cell>
          <cell r="H419" t="str">
            <v>Exxon Main</v>
          </cell>
          <cell r="J419">
            <v>0</v>
          </cell>
          <cell r="K419">
            <v>0</v>
          </cell>
          <cell r="O419">
            <v>34.424528301886795</v>
          </cell>
        </row>
        <row r="420">
          <cell r="C420" t="str">
            <v>AUGUST</v>
          </cell>
          <cell r="H420" t="str">
            <v>OVERHEAD</v>
          </cell>
          <cell r="J420" t="str">
            <v xml:space="preserve">NIS (Management/Adm.personnel) </v>
          </cell>
          <cell r="K420" t="str">
            <v>Michael Daniels</v>
          </cell>
          <cell r="O420">
            <v>383.74056603773585</v>
          </cell>
        </row>
        <row r="421">
          <cell r="C421" t="str">
            <v>AUGUST</v>
          </cell>
          <cell r="H421" t="str">
            <v>OVERHEAD</v>
          </cell>
          <cell r="J421" t="str">
            <v xml:space="preserve">NIS (Management/Adm.personnel) </v>
          </cell>
          <cell r="K421" t="str">
            <v>Michael Daniels</v>
          </cell>
          <cell r="O421">
            <v>174.93396226415095</v>
          </cell>
        </row>
        <row r="422">
          <cell r="C422" t="str">
            <v>AUGUST</v>
          </cell>
          <cell r="H422" t="str">
            <v>OVERHEAD</v>
          </cell>
          <cell r="J422" t="str">
            <v xml:space="preserve">NIS (Management/Adm.personnel) </v>
          </cell>
          <cell r="K422" t="str">
            <v>Tiffiany Accra</v>
          </cell>
          <cell r="O422">
            <v>86.95754716981132</v>
          </cell>
        </row>
        <row r="423">
          <cell r="C423" t="str">
            <v>AUGUST</v>
          </cell>
          <cell r="H423" t="str">
            <v>OVERHEAD</v>
          </cell>
          <cell r="J423" t="str">
            <v xml:space="preserve">NIS (Management/Adm.personnel) </v>
          </cell>
          <cell r="K423" t="str">
            <v>Tiffiany Accra</v>
          </cell>
          <cell r="O423">
            <v>8.0518867924528301</v>
          </cell>
        </row>
        <row r="424">
          <cell r="C424">
            <v>0</v>
          </cell>
          <cell r="H424" t="str">
            <v>Exxon Main</v>
          </cell>
          <cell r="J424">
            <v>0</v>
          </cell>
          <cell r="K424">
            <v>0</v>
          </cell>
          <cell r="O424">
            <v>593.48113207547169</v>
          </cell>
        </row>
        <row r="425">
          <cell r="C425">
            <v>0</v>
          </cell>
          <cell r="H425" t="str">
            <v>Exxon Main</v>
          </cell>
          <cell r="J425">
            <v>0</v>
          </cell>
          <cell r="K425">
            <v>0</v>
          </cell>
          <cell r="O425">
            <v>207.33962264150944</v>
          </cell>
        </row>
        <row r="426">
          <cell r="C426" t="str">
            <v>AUGUST</v>
          </cell>
          <cell r="H426" t="str">
            <v>OVERHEAD</v>
          </cell>
          <cell r="J426" t="str">
            <v xml:space="preserve">NIS (Management/Adm.personnel) </v>
          </cell>
          <cell r="K426" t="str">
            <v>Sarika Gajraj</v>
          </cell>
          <cell r="O426">
            <v>326.88679245283021</v>
          </cell>
        </row>
        <row r="427">
          <cell r="C427">
            <v>0</v>
          </cell>
          <cell r="H427" t="str">
            <v>Exxon Main</v>
          </cell>
          <cell r="J427">
            <v>0</v>
          </cell>
          <cell r="K427">
            <v>0</v>
          </cell>
          <cell r="O427">
            <v>124.24056603773585</v>
          </cell>
        </row>
        <row r="428">
          <cell r="C428">
            <v>0</v>
          </cell>
          <cell r="H428" t="str">
            <v>Exxon Main</v>
          </cell>
          <cell r="J428">
            <v>0</v>
          </cell>
          <cell r="K428">
            <v>0</v>
          </cell>
          <cell r="O428">
            <v>364.50471698113205</v>
          </cell>
        </row>
        <row r="429">
          <cell r="C429">
            <v>0</v>
          </cell>
          <cell r="H429" t="str">
            <v>Exxon Main</v>
          </cell>
          <cell r="J429">
            <v>0</v>
          </cell>
          <cell r="K429">
            <v>0</v>
          </cell>
          <cell r="O429">
            <v>328.91981132075472</v>
          </cell>
        </row>
        <row r="430">
          <cell r="C430">
            <v>0</v>
          </cell>
          <cell r="H430" t="str">
            <v>Exxon Main</v>
          </cell>
          <cell r="J430">
            <v>0</v>
          </cell>
          <cell r="K430">
            <v>0</v>
          </cell>
          <cell r="O430">
            <v>45.108490566037737</v>
          </cell>
        </row>
        <row r="431">
          <cell r="C431">
            <v>0</v>
          </cell>
          <cell r="H431" t="str">
            <v>Exxon Main</v>
          </cell>
          <cell r="J431">
            <v>0</v>
          </cell>
          <cell r="K431">
            <v>0</v>
          </cell>
          <cell r="O431">
            <v>45.004716981132077</v>
          </cell>
        </row>
        <row r="432">
          <cell r="C432">
            <v>0</v>
          </cell>
          <cell r="H432" t="str">
            <v>Exxon Main</v>
          </cell>
          <cell r="J432">
            <v>0</v>
          </cell>
          <cell r="K432">
            <v>0</v>
          </cell>
          <cell r="O432">
            <v>37.476415094339622</v>
          </cell>
        </row>
        <row r="433">
          <cell r="C433">
            <v>0</v>
          </cell>
          <cell r="H433" t="str">
            <v>Exxon Main</v>
          </cell>
          <cell r="J433">
            <v>0</v>
          </cell>
          <cell r="K433">
            <v>0</v>
          </cell>
          <cell r="O433">
            <v>22.528301886792452</v>
          </cell>
        </row>
        <row r="434">
          <cell r="C434">
            <v>0</v>
          </cell>
          <cell r="H434" t="str">
            <v>Exxon Main</v>
          </cell>
          <cell r="J434">
            <v>0</v>
          </cell>
          <cell r="K434">
            <v>0</v>
          </cell>
          <cell r="O434">
            <v>6.8066037735849054</v>
          </cell>
        </row>
        <row r="435">
          <cell r="C435">
            <v>0</v>
          </cell>
          <cell r="H435" t="str">
            <v>Exxon Main</v>
          </cell>
          <cell r="J435">
            <v>0</v>
          </cell>
          <cell r="K435">
            <v>0</v>
          </cell>
          <cell r="O435">
            <v>48.924528301886795</v>
          </cell>
        </row>
        <row r="436">
          <cell r="C436" t="str">
            <v>SEPTEMBER</v>
          </cell>
          <cell r="H436" t="str">
            <v>OVERHEAD</v>
          </cell>
          <cell r="J436" t="str">
            <v xml:space="preserve">NIS (Management/Adm.personnel) </v>
          </cell>
          <cell r="K436" t="str">
            <v>Sarika Gajraj</v>
          </cell>
          <cell r="O436">
            <v>344.30188679245282</v>
          </cell>
        </row>
        <row r="437">
          <cell r="C437" t="str">
            <v>SEPTEMBER</v>
          </cell>
          <cell r="H437" t="str">
            <v>OVERHEAD</v>
          </cell>
          <cell r="J437" t="str">
            <v xml:space="preserve">NIS (Management/Adm.personnel) </v>
          </cell>
          <cell r="K437" t="str">
            <v>James Singh</v>
          </cell>
          <cell r="O437">
            <v>222.42924528301887</v>
          </cell>
        </row>
        <row r="438">
          <cell r="C438">
            <v>0</v>
          </cell>
          <cell r="H438" t="str">
            <v>Exxon Main</v>
          </cell>
          <cell r="J438">
            <v>0</v>
          </cell>
          <cell r="K438">
            <v>0</v>
          </cell>
          <cell r="O438">
            <v>207.75471698113208</v>
          </cell>
        </row>
        <row r="439">
          <cell r="C439">
            <v>0</v>
          </cell>
          <cell r="H439" t="str">
            <v>Exxon Main</v>
          </cell>
          <cell r="J439">
            <v>0</v>
          </cell>
          <cell r="K439">
            <v>0</v>
          </cell>
          <cell r="O439">
            <v>136.76886792452831</v>
          </cell>
        </row>
        <row r="440">
          <cell r="C440">
            <v>0</v>
          </cell>
          <cell r="H440" t="str">
            <v>Exxon Main</v>
          </cell>
          <cell r="J440">
            <v>0</v>
          </cell>
          <cell r="K440">
            <v>0</v>
          </cell>
          <cell r="O440">
            <v>124.10849056603773</v>
          </cell>
        </row>
        <row r="441">
          <cell r="C441">
            <v>0</v>
          </cell>
          <cell r="H441" t="str">
            <v>Exxon Main</v>
          </cell>
          <cell r="J441">
            <v>0</v>
          </cell>
          <cell r="K441">
            <v>0</v>
          </cell>
          <cell r="O441">
            <v>11.886792452830189</v>
          </cell>
        </row>
        <row r="442">
          <cell r="C442">
            <v>0</v>
          </cell>
          <cell r="H442" t="str">
            <v>Exxon Main</v>
          </cell>
          <cell r="J442">
            <v>0</v>
          </cell>
          <cell r="K442">
            <v>0</v>
          </cell>
          <cell r="O442">
            <v>34.54245283018868</v>
          </cell>
        </row>
        <row r="443">
          <cell r="C443" t="str">
            <v>SEPTEMBER</v>
          </cell>
          <cell r="H443" t="str">
            <v>OVERHEAD</v>
          </cell>
          <cell r="J443" t="str">
            <v xml:space="preserve">NIS (Management/Adm.personnel) </v>
          </cell>
          <cell r="K443" t="str">
            <v>Rabin Chandarpal</v>
          </cell>
          <cell r="O443">
            <v>2120.4009433962265</v>
          </cell>
        </row>
        <row r="444">
          <cell r="C444" t="str">
            <v>SEPTEMBER</v>
          </cell>
          <cell r="H444" t="str">
            <v>OVERHEAD</v>
          </cell>
          <cell r="J444" t="str">
            <v xml:space="preserve">NIS (Management/Adm.personnel) </v>
          </cell>
          <cell r="K444" t="str">
            <v>Rabin Chandarpal</v>
          </cell>
          <cell r="O444">
            <v>2021.0141509433963</v>
          </cell>
        </row>
        <row r="445">
          <cell r="C445">
            <v>0</v>
          </cell>
          <cell r="H445" t="str">
            <v>Exxon Main</v>
          </cell>
          <cell r="J445">
            <v>0</v>
          </cell>
          <cell r="K445">
            <v>0</v>
          </cell>
          <cell r="O445">
            <v>593.48113207547169</v>
          </cell>
        </row>
        <row r="446">
          <cell r="C446">
            <v>0</v>
          </cell>
          <cell r="H446" t="str">
            <v>Exxon Main</v>
          </cell>
          <cell r="J446">
            <v>0</v>
          </cell>
          <cell r="K446">
            <v>0</v>
          </cell>
          <cell r="O446">
            <v>552.04716981132071</v>
          </cell>
        </row>
        <row r="447">
          <cell r="C447">
            <v>0</v>
          </cell>
          <cell r="H447" t="str">
            <v>Exxon Main</v>
          </cell>
          <cell r="J447">
            <v>0</v>
          </cell>
          <cell r="K447">
            <v>0</v>
          </cell>
          <cell r="O447">
            <v>516.09433962264154</v>
          </cell>
        </row>
        <row r="448">
          <cell r="C448">
            <v>0</v>
          </cell>
          <cell r="H448" t="str">
            <v>Exxon Main</v>
          </cell>
          <cell r="J448">
            <v>0</v>
          </cell>
          <cell r="K448">
            <v>0</v>
          </cell>
          <cell r="O448">
            <v>398.95754716981133</v>
          </cell>
        </row>
        <row r="449">
          <cell r="C449">
            <v>0</v>
          </cell>
          <cell r="H449" t="str">
            <v>Exxon Main</v>
          </cell>
          <cell r="J449">
            <v>0</v>
          </cell>
          <cell r="K449">
            <v>0</v>
          </cell>
          <cell r="O449">
            <v>383.74056603773585</v>
          </cell>
        </row>
        <row r="450">
          <cell r="C450">
            <v>0</v>
          </cell>
          <cell r="H450" t="str">
            <v>Exxon Main</v>
          </cell>
          <cell r="J450">
            <v>0</v>
          </cell>
          <cell r="K450">
            <v>0</v>
          </cell>
          <cell r="O450">
            <v>345.79245283018867</v>
          </cell>
        </row>
        <row r="451">
          <cell r="C451">
            <v>0</v>
          </cell>
          <cell r="H451" t="str">
            <v>Exxon Main</v>
          </cell>
          <cell r="J451">
            <v>0</v>
          </cell>
          <cell r="K451">
            <v>0</v>
          </cell>
          <cell r="O451">
            <v>917.85377358490564</v>
          </cell>
        </row>
        <row r="452">
          <cell r="C452" t="str">
            <v>OCTOBER</v>
          </cell>
          <cell r="H452" t="str">
            <v>OVERHEAD</v>
          </cell>
          <cell r="J452" t="str">
            <v xml:space="preserve">NIS (Management/Adm.personnel) </v>
          </cell>
          <cell r="K452" t="str">
            <v>Tiffiany Accra</v>
          </cell>
          <cell r="O452">
            <v>96.070754716981128</v>
          </cell>
        </row>
        <row r="453">
          <cell r="C453">
            <v>0</v>
          </cell>
          <cell r="H453" t="str">
            <v>Exxon Main</v>
          </cell>
          <cell r="J453">
            <v>0</v>
          </cell>
          <cell r="K453">
            <v>0</v>
          </cell>
          <cell r="O453">
            <v>383.74056603773585</v>
          </cell>
        </row>
        <row r="454">
          <cell r="C454">
            <v>0</v>
          </cell>
          <cell r="H454" t="str">
            <v>Exxon Main</v>
          </cell>
          <cell r="J454">
            <v>0</v>
          </cell>
          <cell r="K454">
            <v>0</v>
          </cell>
          <cell r="O454">
            <v>400.90566037735852</v>
          </cell>
        </row>
        <row r="455">
          <cell r="C455" t="str">
            <v>OCTOBER</v>
          </cell>
          <cell r="H455" t="str">
            <v>OVERHEAD</v>
          </cell>
          <cell r="J455" t="str">
            <v xml:space="preserve">NIS (Management/Adm.personnel) </v>
          </cell>
          <cell r="K455" t="str">
            <v>James Singh</v>
          </cell>
          <cell r="O455">
            <v>998.39150943396226</v>
          </cell>
        </row>
        <row r="456">
          <cell r="C456">
            <v>0</v>
          </cell>
          <cell r="H456" t="str">
            <v>Exxon Main</v>
          </cell>
          <cell r="J456">
            <v>0</v>
          </cell>
          <cell r="K456">
            <v>0</v>
          </cell>
          <cell r="O456">
            <v>563.16981132075466</v>
          </cell>
        </row>
        <row r="457">
          <cell r="C457">
            <v>0</v>
          </cell>
          <cell r="H457" t="str">
            <v>Exxon Main</v>
          </cell>
          <cell r="J457">
            <v>0</v>
          </cell>
          <cell r="K457">
            <v>0</v>
          </cell>
          <cell r="O457">
            <v>410.41981132075472</v>
          </cell>
        </row>
        <row r="458">
          <cell r="C458" t="str">
            <v>OCTOBER</v>
          </cell>
          <cell r="H458" t="str">
            <v>OVERHEAD</v>
          </cell>
          <cell r="J458" t="str">
            <v xml:space="preserve">NIS (Management/Adm.personnel) </v>
          </cell>
          <cell r="K458" t="str">
            <v>Sarika Gajraj</v>
          </cell>
          <cell r="O458">
            <v>350.83490566037733</v>
          </cell>
        </row>
        <row r="459">
          <cell r="C459">
            <v>0</v>
          </cell>
          <cell r="H459" t="str">
            <v>Exxon Main</v>
          </cell>
          <cell r="J459">
            <v>0</v>
          </cell>
          <cell r="K459">
            <v>0</v>
          </cell>
          <cell r="O459">
            <v>776.64150943396226</v>
          </cell>
        </row>
        <row r="460">
          <cell r="C460">
            <v>0</v>
          </cell>
          <cell r="H460" t="str">
            <v>Exxon Main</v>
          </cell>
          <cell r="J460">
            <v>0</v>
          </cell>
          <cell r="K460">
            <v>0</v>
          </cell>
          <cell r="O460">
            <v>223.37735849056602</v>
          </cell>
        </row>
        <row r="461">
          <cell r="C461">
            <v>0</v>
          </cell>
          <cell r="H461" t="str">
            <v>Exxon Main</v>
          </cell>
          <cell r="J461">
            <v>0</v>
          </cell>
          <cell r="K461">
            <v>0</v>
          </cell>
          <cell r="O461">
            <v>354.33018867924528</v>
          </cell>
        </row>
        <row r="462">
          <cell r="C462">
            <v>0</v>
          </cell>
          <cell r="H462" t="str">
            <v>Exxon Main</v>
          </cell>
          <cell r="J462">
            <v>0</v>
          </cell>
          <cell r="K462">
            <v>0</v>
          </cell>
          <cell r="O462">
            <v>554.58018867924534</v>
          </cell>
        </row>
        <row r="463">
          <cell r="C463">
            <v>0</v>
          </cell>
          <cell r="H463" t="str">
            <v>Exxon Main</v>
          </cell>
          <cell r="J463">
            <v>0</v>
          </cell>
          <cell r="K463">
            <v>0</v>
          </cell>
          <cell r="O463">
            <v>264.57547169811323</v>
          </cell>
        </row>
        <row r="464">
          <cell r="C464">
            <v>0</v>
          </cell>
          <cell r="H464" t="str">
            <v>Exxon Main</v>
          </cell>
          <cell r="J464">
            <v>0</v>
          </cell>
          <cell r="K464">
            <v>0</v>
          </cell>
          <cell r="O464">
            <v>1226.4528301886792</v>
          </cell>
        </row>
        <row r="465">
          <cell r="C465" t="str">
            <v>OCTOBER</v>
          </cell>
          <cell r="H465" t="str">
            <v>OVERHEAD</v>
          </cell>
          <cell r="J465" t="str">
            <v xml:space="preserve">NIS (Management/Adm.personnel) </v>
          </cell>
          <cell r="K465" t="str">
            <v>Rabin Chandarpal</v>
          </cell>
          <cell r="O465">
            <v>2120.4009433962265</v>
          </cell>
        </row>
        <row r="466">
          <cell r="C466">
            <v>0</v>
          </cell>
          <cell r="H466" t="str">
            <v>Exxon Main</v>
          </cell>
          <cell r="J466">
            <v>0</v>
          </cell>
          <cell r="K466">
            <v>0</v>
          </cell>
          <cell r="O466">
            <v>1014.7264150943396</v>
          </cell>
        </row>
        <row r="467">
          <cell r="C467">
            <v>0</v>
          </cell>
          <cell r="H467" t="str">
            <v>Exxon Main</v>
          </cell>
          <cell r="J467">
            <v>0</v>
          </cell>
          <cell r="K467">
            <v>0</v>
          </cell>
          <cell r="O467">
            <v>225.25</v>
          </cell>
        </row>
        <row r="468">
          <cell r="C468">
            <v>0</v>
          </cell>
          <cell r="H468" t="str">
            <v>Exxon Main</v>
          </cell>
          <cell r="J468">
            <v>0</v>
          </cell>
          <cell r="K468">
            <v>0</v>
          </cell>
          <cell r="O468">
            <v>82.014150943396231</v>
          </cell>
        </row>
        <row r="469">
          <cell r="C469">
            <v>0</v>
          </cell>
          <cell r="H469" t="str">
            <v>Exxon Main</v>
          </cell>
          <cell r="J469">
            <v>0</v>
          </cell>
          <cell r="K469">
            <v>0</v>
          </cell>
          <cell r="O469">
            <v>87.169811320754718</v>
          </cell>
        </row>
        <row r="470">
          <cell r="C470">
            <v>0</v>
          </cell>
          <cell r="H470" t="str">
            <v>Exxon Main</v>
          </cell>
          <cell r="J470">
            <v>0</v>
          </cell>
          <cell r="K470">
            <v>0</v>
          </cell>
          <cell r="O470">
            <v>65.646226415094333</v>
          </cell>
        </row>
        <row r="471">
          <cell r="C471">
            <v>0</v>
          </cell>
          <cell r="H471" t="str">
            <v>Exxon Main</v>
          </cell>
          <cell r="J471">
            <v>0</v>
          </cell>
          <cell r="K471">
            <v>0</v>
          </cell>
          <cell r="O471">
            <v>65.646226415094333</v>
          </cell>
        </row>
        <row r="472">
          <cell r="C472">
            <v>0</v>
          </cell>
          <cell r="H472" t="str">
            <v>Exxon Main</v>
          </cell>
          <cell r="J472">
            <v>0</v>
          </cell>
          <cell r="K472">
            <v>0</v>
          </cell>
          <cell r="O472">
            <v>62.39622641509434</v>
          </cell>
        </row>
        <row r="473">
          <cell r="C473">
            <v>0</v>
          </cell>
          <cell r="H473" t="str">
            <v>Exxon Main</v>
          </cell>
          <cell r="J473">
            <v>0</v>
          </cell>
          <cell r="K473">
            <v>0</v>
          </cell>
          <cell r="O473">
            <v>60.25</v>
          </cell>
        </row>
        <row r="474">
          <cell r="C474">
            <v>0</v>
          </cell>
          <cell r="H474" t="str">
            <v>Exxon Main</v>
          </cell>
          <cell r="J474">
            <v>0</v>
          </cell>
          <cell r="K474">
            <v>0</v>
          </cell>
          <cell r="O474">
            <v>60.25</v>
          </cell>
        </row>
        <row r="475">
          <cell r="C475">
            <v>0</v>
          </cell>
          <cell r="H475" t="str">
            <v>Exxon Main</v>
          </cell>
          <cell r="J475">
            <v>0</v>
          </cell>
          <cell r="K475">
            <v>0</v>
          </cell>
          <cell r="O475">
            <v>56.665094339622641</v>
          </cell>
        </row>
        <row r="476">
          <cell r="C476">
            <v>0</v>
          </cell>
          <cell r="H476" t="str">
            <v>Exxon Main</v>
          </cell>
          <cell r="J476">
            <v>0</v>
          </cell>
          <cell r="K476">
            <v>0</v>
          </cell>
          <cell r="O476">
            <v>53.660377358490564</v>
          </cell>
        </row>
        <row r="477">
          <cell r="C477">
            <v>0</v>
          </cell>
          <cell r="H477" t="str">
            <v>Exxon Main</v>
          </cell>
          <cell r="J477">
            <v>0</v>
          </cell>
          <cell r="K477">
            <v>0</v>
          </cell>
          <cell r="O477">
            <v>53.660377358490564</v>
          </cell>
        </row>
        <row r="478">
          <cell r="C478">
            <v>0</v>
          </cell>
          <cell r="H478" t="str">
            <v>Exxon Main</v>
          </cell>
          <cell r="J478">
            <v>0</v>
          </cell>
          <cell r="K478">
            <v>0</v>
          </cell>
          <cell r="O478">
            <v>53.660377358490564</v>
          </cell>
        </row>
        <row r="479">
          <cell r="C479">
            <v>0</v>
          </cell>
          <cell r="H479" t="str">
            <v>Exxon Main</v>
          </cell>
          <cell r="J479">
            <v>0</v>
          </cell>
          <cell r="K479">
            <v>0</v>
          </cell>
          <cell r="O479">
            <v>51.094339622641506</v>
          </cell>
        </row>
        <row r="480">
          <cell r="C480">
            <v>0</v>
          </cell>
          <cell r="H480" t="str">
            <v>Exxon Main</v>
          </cell>
          <cell r="J480">
            <v>0</v>
          </cell>
          <cell r="K480">
            <v>0</v>
          </cell>
          <cell r="O480">
            <v>40.481132075471699</v>
          </cell>
        </row>
        <row r="481">
          <cell r="C481">
            <v>0</v>
          </cell>
          <cell r="H481" t="str">
            <v>Exxon Main</v>
          </cell>
          <cell r="J481">
            <v>0</v>
          </cell>
          <cell r="K481">
            <v>0</v>
          </cell>
          <cell r="O481">
            <v>40.481132075471699</v>
          </cell>
        </row>
        <row r="482">
          <cell r="C482">
            <v>0</v>
          </cell>
          <cell r="H482" t="str">
            <v>Exxon Main</v>
          </cell>
          <cell r="J482">
            <v>0</v>
          </cell>
          <cell r="K482">
            <v>0</v>
          </cell>
          <cell r="O482">
            <v>40.481132075471699</v>
          </cell>
        </row>
        <row r="483">
          <cell r="C483">
            <v>0</v>
          </cell>
          <cell r="H483" t="str">
            <v>Exxon Main</v>
          </cell>
          <cell r="J483">
            <v>0</v>
          </cell>
          <cell r="K483">
            <v>0</v>
          </cell>
          <cell r="O483">
            <v>40.481132075471699</v>
          </cell>
        </row>
        <row r="484">
          <cell r="C484">
            <v>0</v>
          </cell>
          <cell r="H484" t="str">
            <v>Exxon Main</v>
          </cell>
          <cell r="J484">
            <v>0</v>
          </cell>
          <cell r="K484">
            <v>0</v>
          </cell>
          <cell r="O484">
            <v>40.481132075471699</v>
          </cell>
        </row>
        <row r="485">
          <cell r="C485">
            <v>0</v>
          </cell>
          <cell r="H485" t="str">
            <v>Exxon Main</v>
          </cell>
          <cell r="J485">
            <v>0</v>
          </cell>
          <cell r="K485">
            <v>0</v>
          </cell>
          <cell r="O485">
            <v>40.481132075471699</v>
          </cell>
        </row>
        <row r="486">
          <cell r="C486">
            <v>0</v>
          </cell>
          <cell r="H486" t="str">
            <v>Exxon Main</v>
          </cell>
          <cell r="J486">
            <v>0</v>
          </cell>
          <cell r="K486">
            <v>0</v>
          </cell>
          <cell r="O486">
            <v>40.481132075471699</v>
          </cell>
        </row>
        <row r="487">
          <cell r="C487">
            <v>0</v>
          </cell>
          <cell r="H487" t="str">
            <v>Exxon Main</v>
          </cell>
          <cell r="J487">
            <v>0</v>
          </cell>
          <cell r="K487">
            <v>0</v>
          </cell>
          <cell r="O487">
            <v>40.481132075471699</v>
          </cell>
        </row>
        <row r="488">
          <cell r="C488">
            <v>0</v>
          </cell>
          <cell r="H488" t="str">
            <v>Exxon Main</v>
          </cell>
          <cell r="J488">
            <v>0</v>
          </cell>
          <cell r="K488">
            <v>0</v>
          </cell>
          <cell r="O488">
            <v>40.481132075471699</v>
          </cell>
        </row>
        <row r="489">
          <cell r="C489">
            <v>0</v>
          </cell>
          <cell r="H489" t="str">
            <v>Exxon Main</v>
          </cell>
          <cell r="J489">
            <v>0</v>
          </cell>
          <cell r="K489">
            <v>0</v>
          </cell>
          <cell r="O489">
            <v>40.481132075471699</v>
          </cell>
        </row>
        <row r="490">
          <cell r="C490">
            <v>0</v>
          </cell>
          <cell r="H490" t="str">
            <v>Exxon Main</v>
          </cell>
          <cell r="J490">
            <v>0</v>
          </cell>
          <cell r="K490">
            <v>0</v>
          </cell>
          <cell r="O490">
            <v>40.481132075471699</v>
          </cell>
        </row>
        <row r="491">
          <cell r="C491">
            <v>0</v>
          </cell>
          <cell r="H491" t="str">
            <v>Exxon Main</v>
          </cell>
          <cell r="J491">
            <v>0</v>
          </cell>
          <cell r="K491">
            <v>0</v>
          </cell>
          <cell r="O491">
            <v>40.481132075471699</v>
          </cell>
        </row>
        <row r="492">
          <cell r="C492">
            <v>0</v>
          </cell>
          <cell r="H492" t="str">
            <v>Exxon Main</v>
          </cell>
          <cell r="J492">
            <v>0</v>
          </cell>
          <cell r="K492">
            <v>0</v>
          </cell>
          <cell r="O492">
            <v>40.481132075471699</v>
          </cell>
        </row>
        <row r="493">
          <cell r="C493">
            <v>0</v>
          </cell>
          <cell r="H493" t="str">
            <v>Exxon Main</v>
          </cell>
          <cell r="J493">
            <v>0</v>
          </cell>
          <cell r="K493">
            <v>0</v>
          </cell>
          <cell r="O493">
            <v>40.481132075471699</v>
          </cell>
        </row>
        <row r="494">
          <cell r="C494">
            <v>0</v>
          </cell>
          <cell r="H494" t="str">
            <v>Exxon Main</v>
          </cell>
          <cell r="J494">
            <v>0</v>
          </cell>
          <cell r="K494">
            <v>0</v>
          </cell>
          <cell r="O494">
            <v>40.481132075471699</v>
          </cell>
        </row>
        <row r="495">
          <cell r="C495">
            <v>0</v>
          </cell>
          <cell r="H495" t="str">
            <v>Exxon Main</v>
          </cell>
          <cell r="J495">
            <v>0</v>
          </cell>
          <cell r="K495">
            <v>0</v>
          </cell>
          <cell r="O495">
            <v>40.481132075471699</v>
          </cell>
        </row>
        <row r="496">
          <cell r="C496" t="str">
            <v>NOVEMBER</v>
          </cell>
          <cell r="H496" t="str">
            <v>OVERHEAD</v>
          </cell>
          <cell r="J496" t="str">
            <v xml:space="preserve">NIS (Management/Adm.personnel) </v>
          </cell>
          <cell r="K496" t="str">
            <v>Germin Whyte</v>
          </cell>
          <cell r="O496">
            <v>27.834905660377359</v>
          </cell>
        </row>
        <row r="497">
          <cell r="C497" t="str">
            <v>NOVEMBER</v>
          </cell>
          <cell r="H497" t="str">
            <v>OVERHEAD</v>
          </cell>
          <cell r="J497" t="str">
            <v xml:space="preserve">NIS (Management/Adm.personnel) </v>
          </cell>
          <cell r="K497" t="str">
            <v>Tiffiany Accra</v>
          </cell>
          <cell r="O497">
            <v>23.80188679245283</v>
          </cell>
        </row>
        <row r="498">
          <cell r="C498" t="str">
            <v>NOVEMBER</v>
          </cell>
          <cell r="H498" t="str">
            <v>OVERHEAD</v>
          </cell>
          <cell r="J498" t="str">
            <v xml:space="preserve">NIS (Management/Adm.personnel) </v>
          </cell>
          <cell r="K498" t="str">
            <v>Surujdai Fredericks</v>
          </cell>
          <cell r="O498">
            <v>17.169811320754718</v>
          </cell>
        </row>
        <row r="499">
          <cell r="C499">
            <v>0</v>
          </cell>
          <cell r="H499" t="str">
            <v>Exxon Main</v>
          </cell>
          <cell r="J499">
            <v>0</v>
          </cell>
          <cell r="K499">
            <v>0</v>
          </cell>
          <cell r="O499">
            <v>87.169811320754718</v>
          </cell>
        </row>
        <row r="500">
          <cell r="C500" t="str">
            <v>NOVEMBER</v>
          </cell>
          <cell r="H500" t="str">
            <v>OVERHEAD</v>
          </cell>
          <cell r="J500" t="str">
            <v xml:space="preserve">NIS (Management/Adm.personnel) </v>
          </cell>
          <cell r="K500" t="str">
            <v>Rabin Chandarpal</v>
          </cell>
          <cell r="O500">
            <v>87.169811320754718</v>
          </cell>
        </row>
        <row r="501">
          <cell r="C501" t="str">
            <v>NOVEMBER</v>
          </cell>
          <cell r="H501" t="str">
            <v>OVERHEAD</v>
          </cell>
          <cell r="J501" t="str">
            <v xml:space="preserve">NIS (Management/Adm.personnel) </v>
          </cell>
          <cell r="K501" t="str">
            <v>James Singh</v>
          </cell>
          <cell r="O501">
            <v>87.169811320754718</v>
          </cell>
        </row>
        <row r="502">
          <cell r="C502">
            <v>0</v>
          </cell>
          <cell r="H502" t="str">
            <v>Exxon Main</v>
          </cell>
          <cell r="J502">
            <v>0</v>
          </cell>
          <cell r="K502">
            <v>0</v>
          </cell>
          <cell r="O502">
            <v>87.169811320754718</v>
          </cell>
        </row>
        <row r="503">
          <cell r="C503" t="str">
            <v>NOVEMBER</v>
          </cell>
          <cell r="H503" t="str">
            <v>OVERHEAD</v>
          </cell>
          <cell r="J503" t="str">
            <v xml:space="preserve">NIS (Management/Adm.personnel) </v>
          </cell>
          <cell r="K503" t="str">
            <v>Sarika Gajraj</v>
          </cell>
          <cell r="O503">
            <v>67.014150943396231</v>
          </cell>
        </row>
        <row r="504">
          <cell r="C504">
            <v>0</v>
          </cell>
          <cell r="H504" t="str">
            <v>Exxon Main</v>
          </cell>
          <cell r="J504">
            <v>0</v>
          </cell>
          <cell r="K504">
            <v>0</v>
          </cell>
          <cell r="O504">
            <v>75.122641509433961</v>
          </cell>
        </row>
        <row r="505">
          <cell r="C505">
            <v>0</v>
          </cell>
          <cell r="H505" t="str">
            <v>Exxon Main</v>
          </cell>
          <cell r="J505">
            <v>0</v>
          </cell>
          <cell r="K505">
            <v>0</v>
          </cell>
          <cell r="O505">
            <v>150.51886792452831</v>
          </cell>
        </row>
        <row r="506">
          <cell r="C506">
            <v>0</v>
          </cell>
          <cell r="H506" t="str">
            <v>Exxon Main</v>
          </cell>
          <cell r="J506">
            <v>0</v>
          </cell>
          <cell r="K506">
            <v>0</v>
          </cell>
          <cell r="O506">
            <v>75.122641509433961</v>
          </cell>
        </row>
        <row r="507">
          <cell r="C507">
            <v>0</v>
          </cell>
          <cell r="H507" t="str">
            <v>Exxon Main</v>
          </cell>
          <cell r="J507">
            <v>0</v>
          </cell>
          <cell r="K507">
            <v>0</v>
          </cell>
          <cell r="O507">
            <v>158.6933962264151</v>
          </cell>
        </row>
        <row r="508">
          <cell r="C508" t="str">
            <v>NOVEMBER</v>
          </cell>
          <cell r="H508" t="str">
            <v>OVERHEAD</v>
          </cell>
          <cell r="J508" t="str">
            <v xml:space="preserve">NIS (Management/Adm.personnel) </v>
          </cell>
          <cell r="K508" t="str">
            <v>Michael Daniels</v>
          </cell>
          <cell r="O508">
            <v>171.08490566037736</v>
          </cell>
        </row>
        <row r="509">
          <cell r="C509" t="str">
            <v>NOVEMBER</v>
          </cell>
          <cell r="H509" t="str">
            <v>OVERHEAD</v>
          </cell>
          <cell r="J509" t="str">
            <v xml:space="preserve">NIS (Management/Adm.personnel) </v>
          </cell>
          <cell r="K509" t="str">
            <v>Sarika Gajraj</v>
          </cell>
          <cell r="O509">
            <v>176.29716981132074</v>
          </cell>
        </row>
        <row r="510">
          <cell r="C510">
            <v>0</v>
          </cell>
          <cell r="H510" t="str">
            <v>Exxon Main</v>
          </cell>
          <cell r="J510">
            <v>0</v>
          </cell>
          <cell r="K510">
            <v>0</v>
          </cell>
          <cell r="O510">
            <v>75.122641509433961</v>
          </cell>
        </row>
        <row r="511">
          <cell r="C511">
            <v>0</v>
          </cell>
          <cell r="H511" t="str">
            <v>Exxon Main</v>
          </cell>
          <cell r="J511">
            <v>0</v>
          </cell>
          <cell r="K511">
            <v>0</v>
          </cell>
          <cell r="O511">
            <v>75.122641509433961</v>
          </cell>
        </row>
        <row r="512">
          <cell r="C512">
            <v>0</v>
          </cell>
          <cell r="H512" t="str">
            <v>Exxon Main</v>
          </cell>
          <cell r="J512">
            <v>0</v>
          </cell>
          <cell r="K512">
            <v>0</v>
          </cell>
          <cell r="O512">
            <v>75.122641509433961</v>
          </cell>
        </row>
        <row r="513">
          <cell r="C513">
            <v>0</v>
          </cell>
          <cell r="H513" t="str">
            <v>Exxon Main</v>
          </cell>
          <cell r="J513">
            <v>0</v>
          </cell>
          <cell r="K513">
            <v>0</v>
          </cell>
          <cell r="O513">
            <v>75.122641509433961</v>
          </cell>
        </row>
        <row r="514">
          <cell r="C514">
            <v>0</v>
          </cell>
          <cell r="H514" t="str">
            <v>Exxon Main</v>
          </cell>
          <cell r="J514">
            <v>0</v>
          </cell>
          <cell r="K514">
            <v>0</v>
          </cell>
          <cell r="O514">
            <v>75.122641509433961</v>
          </cell>
        </row>
        <row r="515">
          <cell r="C515">
            <v>0</v>
          </cell>
          <cell r="H515" t="str">
            <v>Exxon Main</v>
          </cell>
          <cell r="J515">
            <v>0</v>
          </cell>
          <cell r="K515">
            <v>0</v>
          </cell>
          <cell r="O515">
            <v>75.122641509433961</v>
          </cell>
        </row>
        <row r="516">
          <cell r="C516">
            <v>0</v>
          </cell>
          <cell r="H516" t="str">
            <v>Exxon Main</v>
          </cell>
          <cell r="J516">
            <v>0</v>
          </cell>
          <cell r="K516">
            <v>0</v>
          </cell>
          <cell r="O516">
            <v>125.38207547169812</v>
          </cell>
        </row>
        <row r="517">
          <cell r="C517">
            <v>0</v>
          </cell>
          <cell r="H517" t="str">
            <v>Exxon Main</v>
          </cell>
          <cell r="J517">
            <v>0</v>
          </cell>
          <cell r="K517">
            <v>0</v>
          </cell>
          <cell r="O517">
            <v>136.83018867924528</v>
          </cell>
        </row>
        <row r="518">
          <cell r="C518">
            <v>0</v>
          </cell>
          <cell r="H518" t="str">
            <v>Exxon Main</v>
          </cell>
          <cell r="J518">
            <v>0</v>
          </cell>
          <cell r="K518">
            <v>0</v>
          </cell>
          <cell r="O518">
            <v>75.122641509433961</v>
          </cell>
        </row>
        <row r="519">
          <cell r="C519">
            <v>0</v>
          </cell>
          <cell r="H519" t="str">
            <v>Exxon Main</v>
          </cell>
          <cell r="J519">
            <v>0</v>
          </cell>
          <cell r="K519">
            <v>0</v>
          </cell>
          <cell r="O519">
            <v>75.122641509433961</v>
          </cell>
        </row>
        <row r="520">
          <cell r="C520">
            <v>0</v>
          </cell>
          <cell r="H520" t="str">
            <v>Exxon Main</v>
          </cell>
          <cell r="J520">
            <v>0</v>
          </cell>
          <cell r="K520">
            <v>0</v>
          </cell>
          <cell r="O520">
            <v>125.38207547169812</v>
          </cell>
        </row>
        <row r="521">
          <cell r="C521">
            <v>0</v>
          </cell>
          <cell r="H521" t="str">
            <v>Exxon Main</v>
          </cell>
          <cell r="J521">
            <v>0</v>
          </cell>
          <cell r="K521">
            <v>0</v>
          </cell>
          <cell r="O521">
            <v>329.20754716981133</v>
          </cell>
        </row>
        <row r="522">
          <cell r="C522">
            <v>0</v>
          </cell>
          <cell r="H522" t="str">
            <v>Exxon Main</v>
          </cell>
          <cell r="J522">
            <v>0</v>
          </cell>
          <cell r="K522">
            <v>0</v>
          </cell>
          <cell r="O522">
            <v>171.08490566037736</v>
          </cell>
        </row>
        <row r="523">
          <cell r="C523">
            <v>0</v>
          </cell>
          <cell r="H523" t="str">
            <v>Exxon Main</v>
          </cell>
          <cell r="J523">
            <v>0</v>
          </cell>
          <cell r="K523">
            <v>0</v>
          </cell>
          <cell r="O523">
            <v>75.122641509433961</v>
          </cell>
        </row>
        <row r="524">
          <cell r="C524">
            <v>0</v>
          </cell>
          <cell r="H524" t="str">
            <v>Exxon Main</v>
          </cell>
          <cell r="J524">
            <v>0</v>
          </cell>
          <cell r="K524">
            <v>0</v>
          </cell>
          <cell r="O524">
            <v>75.122641509433961</v>
          </cell>
        </row>
        <row r="525">
          <cell r="C525">
            <v>0</v>
          </cell>
          <cell r="H525" t="str">
            <v>Exxon Main</v>
          </cell>
          <cell r="J525">
            <v>0</v>
          </cell>
          <cell r="K525">
            <v>0</v>
          </cell>
          <cell r="O525">
            <v>283.60849056603774</v>
          </cell>
        </row>
        <row r="526">
          <cell r="C526" t="str">
            <v>NOVEMBER</v>
          </cell>
          <cell r="H526" t="str">
            <v>OVERHEAD</v>
          </cell>
          <cell r="J526" t="str">
            <v xml:space="preserve">NIS (Management/Adm.personnel) </v>
          </cell>
          <cell r="K526" t="str">
            <v>James Singh</v>
          </cell>
          <cell r="O526">
            <v>1204.6792452830189</v>
          </cell>
        </row>
        <row r="527">
          <cell r="C527">
            <v>0</v>
          </cell>
          <cell r="H527" t="str">
            <v>Exxon Main</v>
          </cell>
          <cell r="J527">
            <v>0</v>
          </cell>
          <cell r="K527">
            <v>0</v>
          </cell>
          <cell r="O527">
            <v>75.122641509433961</v>
          </cell>
        </row>
        <row r="528">
          <cell r="C528">
            <v>0</v>
          </cell>
          <cell r="H528" t="str">
            <v>Exxon Main</v>
          </cell>
          <cell r="J528">
            <v>0</v>
          </cell>
          <cell r="K528">
            <v>0</v>
          </cell>
          <cell r="O528">
            <v>115.59433962264151</v>
          </cell>
        </row>
        <row r="529">
          <cell r="C529">
            <v>0</v>
          </cell>
          <cell r="H529" t="str">
            <v>Exxon Main</v>
          </cell>
          <cell r="J529">
            <v>0</v>
          </cell>
          <cell r="K529">
            <v>0</v>
          </cell>
          <cell r="O529">
            <v>75.122641509433961</v>
          </cell>
        </row>
        <row r="530">
          <cell r="C530">
            <v>0</v>
          </cell>
          <cell r="H530" t="str">
            <v>Exxon Main</v>
          </cell>
          <cell r="J530">
            <v>0</v>
          </cell>
          <cell r="K530">
            <v>0</v>
          </cell>
          <cell r="O530">
            <v>75.122641509433961</v>
          </cell>
        </row>
        <row r="531">
          <cell r="C531" t="str">
            <v>NOVEMBER</v>
          </cell>
          <cell r="H531" t="str">
            <v>OVERHEAD</v>
          </cell>
          <cell r="J531" t="str">
            <v xml:space="preserve">NIS (Management/Adm.personnel) </v>
          </cell>
          <cell r="K531" t="str">
            <v>Rabin Chandarpal</v>
          </cell>
          <cell r="O531">
            <v>1043.6745283018868</v>
          </cell>
        </row>
        <row r="532">
          <cell r="C532">
            <v>0</v>
          </cell>
          <cell r="H532" t="str">
            <v>Exxon Main</v>
          </cell>
          <cell r="J532">
            <v>0</v>
          </cell>
          <cell r="K532">
            <v>0</v>
          </cell>
          <cell r="O532">
            <v>721.66037735849056</v>
          </cell>
        </row>
        <row r="533">
          <cell r="C533" t="str">
            <v>NOVEMBER</v>
          </cell>
          <cell r="H533" t="str">
            <v>OVERHEAD</v>
          </cell>
          <cell r="J533" t="str">
            <v xml:space="preserve">NIS (Management/Adm.personnel) </v>
          </cell>
          <cell r="K533" t="str">
            <v>Tiffiany Accra</v>
          </cell>
          <cell r="O533">
            <v>15.867924528301886</v>
          </cell>
        </row>
        <row r="534">
          <cell r="C534" t="str">
            <v>NOVEMBER</v>
          </cell>
          <cell r="H534" t="str">
            <v>OVERHEAD</v>
          </cell>
          <cell r="J534" t="str">
            <v xml:space="preserve">NIS (Management/Adm.personnel) </v>
          </cell>
          <cell r="K534" t="str">
            <v>Surujdai Fredericks</v>
          </cell>
          <cell r="O534">
            <v>11.44811320754717</v>
          </cell>
        </row>
        <row r="535">
          <cell r="C535">
            <v>0</v>
          </cell>
          <cell r="H535" t="str">
            <v>Exxon Main</v>
          </cell>
          <cell r="J535">
            <v>0</v>
          </cell>
          <cell r="K535">
            <v>0</v>
          </cell>
          <cell r="O535">
            <v>75.122641509433961</v>
          </cell>
        </row>
        <row r="536">
          <cell r="C536" t="str">
            <v>NOVEMBER</v>
          </cell>
          <cell r="H536" t="str">
            <v>OVERHEAD</v>
          </cell>
          <cell r="J536" t="str">
            <v xml:space="preserve">NIS (Management/Adm.personnel) </v>
          </cell>
          <cell r="K536" t="str">
            <v>Germin Whyte</v>
          </cell>
          <cell r="O536">
            <v>26.891509433962263</v>
          </cell>
        </row>
        <row r="537">
          <cell r="C537">
            <v>0</v>
          </cell>
          <cell r="H537" t="str">
            <v>Exxon Main</v>
          </cell>
          <cell r="J537">
            <v>0</v>
          </cell>
          <cell r="K537">
            <v>0</v>
          </cell>
          <cell r="O537">
            <v>125.38207547169812</v>
          </cell>
        </row>
        <row r="538">
          <cell r="C538">
            <v>0</v>
          </cell>
          <cell r="H538" t="str">
            <v>Exxon Main</v>
          </cell>
          <cell r="J538">
            <v>0</v>
          </cell>
          <cell r="K538">
            <v>0</v>
          </cell>
          <cell r="O538">
            <v>150.51886792452831</v>
          </cell>
        </row>
        <row r="539">
          <cell r="C539">
            <v>0</v>
          </cell>
          <cell r="H539" t="str">
            <v>Exxon Main</v>
          </cell>
          <cell r="J539">
            <v>0</v>
          </cell>
          <cell r="K539">
            <v>0</v>
          </cell>
          <cell r="O539">
            <v>43.584905660377359</v>
          </cell>
        </row>
        <row r="540">
          <cell r="C540">
            <v>0</v>
          </cell>
          <cell r="H540" t="str">
            <v>Exxon Main</v>
          </cell>
          <cell r="J540">
            <v>0</v>
          </cell>
          <cell r="K540">
            <v>0</v>
          </cell>
          <cell r="O540">
            <v>43.584905660377359</v>
          </cell>
        </row>
        <row r="541">
          <cell r="C541">
            <v>0</v>
          </cell>
          <cell r="H541" t="str">
            <v>Exxon Main</v>
          </cell>
          <cell r="J541">
            <v>0</v>
          </cell>
          <cell r="K541">
            <v>0</v>
          </cell>
          <cell r="O541">
            <v>43.584905660377359</v>
          </cell>
        </row>
        <row r="542">
          <cell r="C542">
            <v>0</v>
          </cell>
          <cell r="H542" t="str">
            <v>Exxon Main</v>
          </cell>
          <cell r="J542">
            <v>0</v>
          </cell>
          <cell r="K542">
            <v>0</v>
          </cell>
          <cell r="O542">
            <v>43.584905660377359</v>
          </cell>
        </row>
        <row r="543">
          <cell r="C543">
            <v>0</v>
          </cell>
          <cell r="H543" t="str">
            <v>Exxon Main</v>
          </cell>
          <cell r="J543">
            <v>0</v>
          </cell>
          <cell r="K543">
            <v>0</v>
          </cell>
          <cell r="O543">
            <v>43.584905660377359</v>
          </cell>
        </row>
        <row r="544">
          <cell r="C544">
            <v>0</v>
          </cell>
          <cell r="H544" t="str">
            <v>Exxon Main</v>
          </cell>
          <cell r="J544">
            <v>0</v>
          </cell>
          <cell r="K544">
            <v>0</v>
          </cell>
          <cell r="O544">
            <v>43.584905660377359</v>
          </cell>
        </row>
        <row r="545">
          <cell r="C545">
            <v>0</v>
          </cell>
          <cell r="H545" t="str">
            <v>Exxon Main</v>
          </cell>
          <cell r="J545">
            <v>0</v>
          </cell>
          <cell r="K545">
            <v>0</v>
          </cell>
          <cell r="O545">
            <v>43.584905660377359</v>
          </cell>
        </row>
        <row r="546">
          <cell r="C546">
            <v>0</v>
          </cell>
          <cell r="H546" t="str">
            <v>Exxon Main</v>
          </cell>
          <cell r="J546">
            <v>0</v>
          </cell>
          <cell r="K546">
            <v>0</v>
          </cell>
          <cell r="O546">
            <v>43.584905660377359</v>
          </cell>
        </row>
        <row r="547">
          <cell r="C547">
            <v>0</v>
          </cell>
          <cell r="H547" t="str">
            <v>Exxon Main</v>
          </cell>
          <cell r="J547">
            <v>0</v>
          </cell>
          <cell r="K547">
            <v>0</v>
          </cell>
          <cell r="O547">
            <v>43.584905660377359</v>
          </cell>
        </row>
        <row r="548">
          <cell r="C548" t="str">
            <v>NOVEMBER</v>
          </cell>
          <cell r="H548" t="str">
            <v>OVERHEAD</v>
          </cell>
          <cell r="J548" t="str">
            <v xml:space="preserve">NIS (Management/Adm.personnel) </v>
          </cell>
          <cell r="K548" t="str">
            <v>Sarika Gajraj</v>
          </cell>
          <cell r="O548">
            <v>43.584905660377359</v>
          </cell>
        </row>
        <row r="549">
          <cell r="C549">
            <v>0</v>
          </cell>
          <cell r="H549" t="str">
            <v>Exxon Main</v>
          </cell>
          <cell r="J549">
            <v>0</v>
          </cell>
          <cell r="K549">
            <v>0</v>
          </cell>
          <cell r="O549">
            <v>43.584905660377359</v>
          </cell>
        </row>
        <row r="550">
          <cell r="C550" t="str">
            <v>NOVEMBER</v>
          </cell>
          <cell r="H550" t="str">
            <v>OVERHEAD</v>
          </cell>
          <cell r="J550" t="str">
            <v xml:space="preserve">NIS (Management/Adm.personnel) </v>
          </cell>
          <cell r="K550" t="str">
            <v>Rabin Chandarpal</v>
          </cell>
          <cell r="O550">
            <v>43.584905660377359</v>
          </cell>
        </row>
        <row r="551">
          <cell r="C551" t="str">
            <v>NOVEMBER</v>
          </cell>
          <cell r="H551" t="str">
            <v>OVERHEAD</v>
          </cell>
          <cell r="J551" t="str">
            <v xml:space="preserve">NIS (Management/Adm.personnel) </v>
          </cell>
          <cell r="K551" t="str">
            <v>James Singh</v>
          </cell>
          <cell r="O551">
            <v>43.584905660377359</v>
          </cell>
        </row>
        <row r="552">
          <cell r="C552">
            <v>0</v>
          </cell>
          <cell r="H552" t="str">
            <v>Exxon Main</v>
          </cell>
          <cell r="J552">
            <v>0</v>
          </cell>
          <cell r="K552">
            <v>0</v>
          </cell>
          <cell r="O552">
            <v>43.584905660377359</v>
          </cell>
        </row>
        <row r="553">
          <cell r="C553">
            <v>0</v>
          </cell>
          <cell r="H553" t="str">
            <v>Exxon Main</v>
          </cell>
          <cell r="J553">
            <v>0</v>
          </cell>
          <cell r="K553">
            <v>0</v>
          </cell>
          <cell r="O553">
            <v>43.584905660377359</v>
          </cell>
        </row>
        <row r="554">
          <cell r="C554">
            <v>0</v>
          </cell>
          <cell r="H554" t="str">
            <v>Exxon Main</v>
          </cell>
          <cell r="J554">
            <v>0</v>
          </cell>
          <cell r="K554">
            <v>0</v>
          </cell>
          <cell r="O554">
            <v>43.584905660377359</v>
          </cell>
        </row>
        <row r="555">
          <cell r="C555" t="str">
            <v>NOVEMBER</v>
          </cell>
          <cell r="H555" t="str">
            <v>OVERHEAD</v>
          </cell>
          <cell r="J555" t="str">
            <v xml:space="preserve">NIS (Management/Adm.personnel) </v>
          </cell>
          <cell r="K555" t="str">
            <v>Germin Whyte</v>
          </cell>
          <cell r="O555">
            <v>43.584905660377359</v>
          </cell>
        </row>
        <row r="556">
          <cell r="C556">
            <v>0</v>
          </cell>
          <cell r="H556" t="str">
            <v>Exxon Main</v>
          </cell>
          <cell r="J556">
            <v>0</v>
          </cell>
          <cell r="K556">
            <v>0</v>
          </cell>
          <cell r="O556">
            <v>43.584905660377359</v>
          </cell>
        </row>
        <row r="557">
          <cell r="C557">
            <v>0</v>
          </cell>
          <cell r="H557" t="str">
            <v>Exxon Main</v>
          </cell>
          <cell r="J557">
            <v>0</v>
          </cell>
          <cell r="K557">
            <v>0</v>
          </cell>
          <cell r="O557">
            <v>43.584905660377359</v>
          </cell>
        </row>
        <row r="558">
          <cell r="C558">
            <v>0</v>
          </cell>
          <cell r="H558" t="str">
            <v>Exxon Main</v>
          </cell>
          <cell r="J558">
            <v>0</v>
          </cell>
          <cell r="K558">
            <v>0</v>
          </cell>
          <cell r="O558">
            <v>43.584905660377359</v>
          </cell>
        </row>
        <row r="559">
          <cell r="C559">
            <v>0</v>
          </cell>
          <cell r="H559" t="str">
            <v>Exxon Main</v>
          </cell>
          <cell r="J559">
            <v>0</v>
          </cell>
          <cell r="K559">
            <v>0</v>
          </cell>
          <cell r="O559">
            <v>43.584905660377359</v>
          </cell>
        </row>
        <row r="560">
          <cell r="C560">
            <v>0</v>
          </cell>
          <cell r="H560" t="str">
            <v>Exxon Main</v>
          </cell>
          <cell r="J560">
            <v>0</v>
          </cell>
          <cell r="K560">
            <v>0</v>
          </cell>
          <cell r="O560">
            <v>43.584905660377359</v>
          </cell>
        </row>
        <row r="561">
          <cell r="C561">
            <v>0</v>
          </cell>
          <cell r="H561" t="str">
            <v>Exxon Main</v>
          </cell>
          <cell r="J561">
            <v>0</v>
          </cell>
          <cell r="K561">
            <v>0</v>
          </cell>
          <cell r="O561">
            <v>42.320754716981135</v>
          </cell>
        </row>
        <row r="562">
          <cell r="C562">
            <v>0</v>
          </cell>
          <cell r="H562" t="str">
            <v>Exxon Main</v>
          </cell>
          <cell r="J562">
            <v>0</v>
          </cell>
          <cell r="K562">
            <v>0</v>
          </cell>
          <cell r="O562">
            <v>42.320754716981135</v>
          </cell>
        </row>
        <row r="563">
          <cell r="C563" t="str">
            <v>NOVEMBER</v>
          </cell>
          <cell r="H563" t="str">
            <v>OVERHEAD</v>
          </cell>
          <cell r="J563" t="str">
            <v xml:space="preserve">NIS (Management/Adm.personnel) </v>
          </cell>
          <cell r="K563" t="str">
            <v>Germin Whyte</v>
          </cell>
          <cell r="O563">
            <v>134.96226415094338</v>
          </cell>
        </row>
        <row r="564">
          <cell r="C564" t="str">
            <v>NOVEMBER</v>
          </cell>
          <cell r="H564" t="str">
            <v>OVERHEAD</v>
          </cell>
          <cell r="J564" t="str">
            <v xml:space="preserve">NIS (Management/Adm.personnel) </v>
          </cell>
          <cell r="K564" t="str">
            <v>Surujdai Fredericks</v>
          </cell>
          <cell r="O564">
            <v>25.85377358490566</v>
          </cell>
        </row>
        <row r="565">
          <cell r="C565">
            <v>0</v>
          </cell>
          <cell r="H565" t="str">
            <v>Exxon Main</v>
          </cell>
          <cell r="J565">
            <v>0</v>
          </cell>
          <cell r="K565">
            <v>0</v>
          </cell>
          <cell r="O565">
            <v>117.32075471698113</v>
          </cell>
        </row>
        <row r="566">
          <cell r="C566">
            <v>0</v>
          </cell>
          <cell r="H566" t="str">
            <v>Exxon Main</v>
          </cell>
          <cell r="J566">
            <v>0</v>
          </cell>
          <cell r="K566">
            <v>0</v>
          </cell>
          <cell r="O566">
            <v>117.32075471698113</v>
          </cell>
        </row>
        <row r="567">
          <cell r="C567">
            <v>0</v>
          </cell>
          <cell r="H567" t="str">
            <v>Exxon Main</v>
          </cell>
          <cell r="J567">
            <v>0</v>
          </cell>
          <cell r="K567">
            <v>0</v>
          </cell>
          <cell r="O567">
            <v>117.32075471698113</v>
          </cell>
        </row>
        <row r="568">
          <cell r="C568">
            <v>0</v>
          </cell>
          <cell r="H568" t="str">
            <v>Exxon Main</v>
          </cell>
          <cell r="J568">
            <v>0</v>
          </cell>
          <cell r="K568">
            <v>0</v>
          </cell>
          <cell r="O568">
            <v>117.32075471698113</v>
          </cell>
        </row>
        <row r="569">
          <cell r="C569">
            <v>0</v>
          </cell>
          <cell r="H569" t="str">
            <v>Exxon Main</v>
          </cell>
          <cell r="J569">
            <v>0</v>
          </cell>
          <cell r="K569">
            <v>0</v>
          </cell>
          <cell r="O569">
            <v>117.32075471698113</v>
          </cell>
        </row>
        <row r="570">
          <cell r="C570">
            <v>0</v>
          </cell>
          <cell r="H570" t="str">
            <v>Exxon Main</v>
          </cell>
          <cell r="J570">
            <v>0</v>
          </cell>
          <cell r="K570">
            <v>0</v>
          </cell>
          <cell r="O570">
            <v>117.32075471698113</v>
          </cell>
        </row>
        <row r="571">
          <cell r="C571">
            <v>0</v>
          </cell>
          <cell r="H571" t="str">
            <v>Exxon Main</v>
          </cell>
          <cell r="J571">
            <v>0</v>
          </cell>
          <cell r="K571">
            <v>0</v>
          </cell>
          <cell r="O571">
            <v>117.32075471698113</v>
          </cell>
        </row>
        <row r="572">
          <cell r="C572">
            <v>0</v>
          </cell>
          <cell r="H572" t="str">
            <v>Exxon Main</v>
          </cell>
          <cell r="J572">
            <v>0</v>
          </cell>
          <cell r="K572">
            <v>0</v>
          </cell>
          <cell r="O572">
            <v>117.32075471698113</v>
          </cell>
        </row>
        <row r="573">
          <cell r="C573">
            <v>0</v>
          </cell>
          <cell r="H573" t="str">
            <v>Exxon Main</v>
          </cell>
          <cell r="J573">
            <v>0</v>
          </cell>
          <cell r="K573">
            <v>0</v>
          </cell>
          <cell r="O573">
            <v>117.32075471698113</v>
          </cell>
        </row>
        <row r="574">
          <cell r="C574">
            <v>0</v>
          </cell>
          <cell r="H574" t="str">
            <v>Exxon Main</v>
          </cell>
          <cell r="J574">
            <v>0</v>
          </cell>
          <cell r="K574">
            <v>0</v>
          </cell>
          <cell r="O574">
            <v>117.32075471698113</v>
          </cell>
        </row>
        <row r="575">
          <cell r="C575">
            <v>0</v>
          </cell>
          <cell r="H575" t="str">
            <v>Exxon Main</v>
          </cell>
          <cell r="J575">
            <v>0</v>
          </cell>
          <cell r="K575">
            <v>0</v>
          </cell>
          <cell r="O575">
            <v>117.32075471698113</v>
          </cell>
        </row>
        <row r="576">
          <cell r="C576">
            <v>0</v>
          </cell>
          <cell r="H576" t="str">
            <v>Exxon Main</v>
          </cell>
          <cell r="J576">
            <v>0</v>
          </cell>
          <cell r="K576">
            <v>0</v>
          </cell>
          <cell r="O576">
            <v>42.320754716981135</v>
          </cell>
        </row>
        <row r="577">
          <cell r="C577">
            <v>0</v>
          </cell>
          <cell r="H577" t="str">
            <v>Exxon Main</v>
          </cell>
          <cell r="J577">
            <v>0</v>
          </cell>
          <cell r="K577">
            <v>0</v>
          </cell>
          <cell r="O577">
            <v>42.320754716981135</v>
          </cell>
        </row>
        <row r="578">
          <cell r="C578">
            <v>0</v>
          </cell>
          <cell r="H578" t="str">
            <v>Exxon Main</v>
          </cell>
          <cell r="J578">
            <v>0</v>
          </cell>
          <cell r="K578">
            <v>0</v>
          </cell>
          <cell r="O578">
            <v>42.320754716981135</v>
          </cell>
        </row>
        <row r="579">
          <cell r="C579">
            <v>0</v>
          </cell>
          <cell r="H579" t="str">
            <v>Exxon Main</v>
          </cell>
          <cell r="J579">
            <v>0</v>
          </cell>
          <cell r="K579">
            <v>0</v>
          </cell>
          <cell r="O579">
            <v>42.320754716981135</v>
          </cell>
        </row>
        <row r="580">
          <cell r="C580">
            <v>0</v>
          </cell>
          <cell r="H580" t="str">
            <v>Exxon Main</v>
          </cell>
          <cell r="J580">
            <v>0</v>
          </cell>
          <cell r="K580">
            <v>0</v>
          </cell>
          <cell r="O580">
            <v>42.320754716981135</v>
          </cell>
        </row>
        <row r="581">
          <cell r="C581">
            <v>0</v>
          </cell>
          <cell r="H581" t="str">
            <v>Exxon Main</v>
          </cell>
          <cell r="J581">
            <v>0</v>
          </cell>
          <cell r="K581">
            <v>0</v>
          </cell>
          <cell r="O581">
            <v>42.320754716981135</v>
          </cell>
        </row>
        <row r="582">
          <cell r="C582">
            <v>0</v>
          </cell>
          <cell r="H582" t="str">
            <v>Exxon Main</v>
          </cell>
          <cell r="J582">
            <v>0</v>
          </cell>
          <cell r="K582">
            <v>0</v>
          </cell>
          <cell r="O582">
            <v>42.320754716981135</v>
          </cell>
        </row>
        <row r="583">
          <cell r="C583">
            <v>0</v>
          </cell>
          <cell r="H583" t="str">
            <v>Exxon Main</v>
          </cell>
          <cell r="J583">
            <v>0</v>
          </cell>
          <cell r="K583">
            <v>0</v>
          </cell>
          <cell r="O583">
            <v>42.320754716981135</v>
          </cell>
        </row>
        <row r="584">
          <cell r="C584">
            <v>0</v>
          </cell>
          <cell r="H584" t="str">
            <v>Exxon Main</v>
          </cell>
          <cell r="J584">
            <v>0</v>
          </cell>
          <cell r="K584">
            <v>0</v>
          </cell>
          <cell r="O584">
            <v>42.320754716981135</v>
          </cell>
        </row>
        <row r="585">
          <cell r="C585">
            <v>0</v>
          </cell>
          <cell r="H585" t="str">
            <v>Exxon Main</v>
          </cell>
          <cell r="J585">
            <v>0</v>
          </cell>
          <cell r="K585">
            <v>0</v>
          </cell>
          <cell r="O585">
            <v>42.320754716981135</v>
          </cell>
        </row>
        <row r="586">
          <cell r="C586">
            <v>0</v>
          </cell>
          <cell r="H586" t="str">
            <v>Exxon Main</v>
          </cell>
          <cell r="J586">
            <v>0</v>
          </cell>
          <cell r="K586">
            <v>0</v>
          </cell>
          <cell r="O586">
            <v>40.481132075471699</v>
          </cell>
        </row>
        <row r="587">
          <cell r="C587">
            <v>0</v>
          </cell>
          <cell r="H587" t="str">
            <v>Exxon Main</v>
          </cell>
          <cell r="J587">
            <v>0</v>
          </cell>
          <cell r="K587">
            <v>0</v>
          </cell>
          <cell r="O587">
            <v>40.481132075471699</v>
          </cell>
        </row>
        <row r="588">
          <cell r="C588">
            <v>0</v>
          </cell>
          <cell r="H588" t="str">
            <v>Exxon Main</v>
          </cell>
          <cell r="J588">
            <v>0</v>
          </cell>
          <cell r="K588">
            <v>0</v>
          </cell>
          <cell r="O588">
            <v>38.641509433962263</v>
          </cell>
        </row>
        <row r="589">
          <cell r="C589">
            <v>0</v>
          </cell>
          <cell r="H589" t="str">
            <v>Exxon Main</v>
          </cell>
          <cell r="J589">
            <v>0</v>
          </cell>
          <cell r="K589">
            <v>0</v>
          </cell>
          <cell r="O589">
            <v>34.962264150943398</v>
          </cell>
        </row>
        <row r="590">
          <cell r="C590" t="str">
            <v>NOVEMBER</v>
          </cell>
          <cell r="H590" t="str">
            <v>OVERHEAD</v>
          </cell>
          <cell r="J590" t="str">
            <v xml:space="preserve">NIS (Management/Adm.personnel) </v>
          </cell>
          <cell r="K590" t="str">
            <v>Tiffiany Accra</v>
          </cell>
          <cell r="O590">
            <v>21.79245283018868</v>
          </cell>
        </row>
        <row r="591">
          <cell r="C591" t="str">
            <v>NOVEMBER</v>
          </cell>
          <cell r="H591" t="str">
            <v>OVERHEAD</v>
          </cell>
          <cell r="J591" t="str">
            <v xml:space="preserve">NIS (Management/Adm.personnel) </v>
          </cell>
          <cell r="K591" t="str">
            <v>Surujdai Fredericks</v>
          </cell>
          <cell r="O591">
            <v>17.169811320754718</v>
          </cell>
        </row>
        <row r="592">
          <cell r="C592" t="str">
            <v>NOVEMBER</v>
          </cell>
          <cell r="H592" t="str">
            <v>OVERHEAD</v>
          </cell>
          <cell r="J592" t="str">
            <v xml:space="preserve">NIS (Management/Adm.personnel) </v>
          </cell>
          <cell r="K592" t="str">
            <v>Ganga Ramlogan</v>
          </cell>
          <cell r="O592">
            <v>2.9056603773584904</v>
          </cell>
        </row>
        <row r="593">
          <cell r="C593">
            <v>0</v>
          </cell>
          <cell r="H593" t="str">
            <v>Exxon Main</v>
          </cell>
          <cell r="J593">
            <v>0</v>
          </cell>
          <cell r="K593">
            <v>0</v>
          </cell>
          <cell r="O593">
            <v>381.71226415094338</v>
          </cell>
        </row>
        <row r="594">
          <cell r="C594">
            <v>0</v>
          </cell>
          <cell r="H594" t="str">
            <v>Exxon Main</v>
          </cell>
          <cell r="J594">
            <v>0</v>
          </cell>
          <cell r="K594">
            <v>0</v>
          </cell>
          <cell r="O594">
            <v>288.35849056603774</v>
          </cell>
        </row>
        <row r="595">
          <cell r="C595">
            <v>0</v>
          </cell>
          <cell r="H595" t="str">
            <v>Exxon Main</v>
          </cell>
          <cell r="J595">
            <v>0</v>
          </cell>
          <cell r="K595">
            <v>0</v>
          </cell>
          <cell r="O595">
            <v>236.46226415094338</v>
          </cell>
        </row>
        <row r="596">
          <cell r="C596" t="str">
            <v>NOVEMBER</v>
          </cell>
          <cell r="H596" t="str">
            <v>OVERHEAD</v>
          </cell>
          <cell r="J596" t="str">
            <v xml:space="preserve">NIS (Management/Adm.personnel) </v>
          </cell>
          <cell r="K596" t="str">
            <v>Sarika Gajraj</v>
          </cell>
          <cell r="O596">
            <v>202.68867924528303</v>
          </cell>
        </row>
        <row r="597">
          <cell r="C597" t="str">
            <v>NOVEMBER</v>
          </cell>
          <cell r="H597" t="str">
            <v>OVERHEAD</v>
          </cell>
          <cell r="J597" t="str">
            <v xml:space="preserve">NIS (Management/Adm.personnel) </v>
          </cell>
          <cell r="K597" t="str">
            <v>Michael Daniels</v>
          </cell>
          <cell r="O597">
            <v>200.29245283018867</v>
          </cell>
        </row>
        <row r="598">
          <cell r="C598">
            <v>0</v>
          </cell>
          <cell r="H598" t="str">
            <v>Exxon Main</v>
          </cell>
          <cell r="J598">
            <v>0</v>
          </cell>
          <cell r="K598">
            <v>0</v>
          </cell>
          <cell r="O598">
            <v>144.8254716981132</v>
          </cell>
        </row>
        <row r="599">
          <cell r="C599" t="str">
            <v>NOVEMBER</v>
          </cell>
          <cell r="H599" t="str">
            <v>OVERHEAD</v>
          </cell>
          <cell r="J599" t="str">
            <v xml:space="preserve">NIS (Management/Adm.personnel) </v>
          </cell>
          <cell r="K599" t="str">
            <v>Tiffiany Accra</v>
          </cell>
          <cell r="O599">
            <v>43.481132075471699</v>
          </cell>
        </row>
        <row r="600">
          <cell r="C600">
            <v>0</v>
          </cell>
          <cell r="H600" t="str">
            <v>Exxon Main</v>
          </cell>
          <cell r="J600">
            <v>0</v>
          </cell>
          <cell r="K600">
            <v>0</v>
          </cell>
          <cell r="O600">
            <v>117.32075471698113</v>
          </cell>
        </row>
        <row r="601">
          <cell r="C601">
            <v>0</v>
          </cell>
          <cell r="H601" t="str">
            <v>Exxon Main</v>
          </cell>
          <cell r="J601">
            <v>0</v>
          </cell>
          <cell r="K601">
            <v>0</v>
          </cell>
          <cell r="O601">
            <v>110.74528301886792</v>
          </cell>
        </row>
        <row r="602">
          <cell r="C602">
            <v>0</v>
          </cell>
          <cell r="H602" t="str">
            <v>Exxon Main</v>
          </cell>
          <cell r="J602">
            <v>0</v>
          </cell>
          <cell r="K602">
            <v>0</v>
          </cell>
          <cell r="O602">
            <v>110.74528301886792</v>
          </cell>
        </row>
        <row r="603">
          <cell r="C603">
            <v>0</v>
          </cell>
          <cell r="H603" t="str">
            <v>Exxon Main</v>
          </cell>
          <cell r="J603">
            <v>0</v>
          </cell>
          <cell r="K603">
            <v>0</v>
          </cell>
          <cell r="O603">
            <v>104.41981132075472</v>
          </cell>
        </row>
        <row r="604">
          <cell r="C604">
            <v>0</v>
          </cell>
          <cell r="H604" t="str">
            <v>Exxon Main</v>
          </cell>
          <cell r="J604">
            <v>0</v>
          </cell>
          <cell r="K604">
            <v>0</v>
          </cell>
          <cell r="O604">
            <v>93.698113207547166</v>
          </cell>
        </row>
        <row r="605">
          <cell r="C605" t="str">
            <v>NOVEMBER</v>
          </cell>
          <cell r="H605" t="str">
            <v>OVERHEAD</v>
          </cell>
          <cell r="J605" t="str">
            <v xml:space="preserve">NIS (Management/Adm.personnel) </v>
          </cell>
          <cell r="K605" t="str">
            <v>Rabin Chandarpal</v>
          </cell>
          <cell r="O605">
            <v>1060.2028301886792</v>
          </cell>
        </row>
        <row r="606">
          <cell r="C606">
            <v>0</v>
          </cell>
          <cell r="H606" t="str">
            <v>Exxon Main</v>
          </cell>
          <cell r="J606">
            <v>0</v>
          </cell>
          <cell r="K606">
            <v>0</v>
          </cell>
          <cell r="O606">
            <v>183.4433962264151</v>
          </cell>
        </row>
        <row r="607">
          <cell r="C607">
            <v>0</v>
          </cell>
          <cell r="H607" t="str">
            <v>Exxon Main</v>
          </cell>
          <cell r="J607">
            <v>0</v>
          </cell>
          <cell r="K607">
            <v>0</v>
          </cell>
          <cell r="O607">
            <v>174.74528301886792</v>
          </cell>
        </row>
        <row r="608">
          <cell r="C608">
            <v>0</v>
          </cell>
          <cell r="H608" t="str">
            <v>Exxon Main</v>
          </cell>
          <cell r="J608">
            <v>0</v>
          </cell>
          <cell r="K608">
            <v>0</v>
          </cell>
          <cell r="O608">
            <v>166.05188679245282</v>
          </cell>
        </row>
        <row r="609">
          <cell r="C609">
            <v>0</v>
          </cell>
          <cell r="H609" t="str">
            <v>Exxon Main</v>
          </cell>
          <cell r="J609">
            <v>0</v>
          </cell>
          <cell r="K609">
            <v>0</v>
          </cell>
          <cell r="O609">
            <v>164.60377358490567</v>
          </cell>
        </row>
        <row r="610">
          <cell r="C610">
            <v>0</v>
          </cell>
          <cell r="H610" t="str">
            <v>Exxon Main</v>
          </cell>
          <cell r="J610">
            <v>0</v>
          </cell>
          <cell r="K610">
            <v>0</v>
          </cell>
          <cell r="O610">
            <v>161.57075471698113</v>
          </cell>
        </row>
        <row r="611">
          <cell r="C611">
            <v>0</v>
          </cell>
          <cell r="H611" t="str">
            <v>Exxon Main</v>
          </cell>
          <cell r="J611">
            <v>0</v>
          </cell>
          <cell r="K611">
            <v>0</v>
          </cell>
          <cell r="O611">
            <v>161.57075471698113</v>
          </cell>
        </row>
        <row r="612">
          <cell r="C612">
            <v>0</v>
          </cell>
          <cell r="H612" t="str">
            <v>Exxon Main</v>
          </cell>
          <cell r="J612">
            <v>0</v>
          </cell>
          <cell r="K612">
            <v>0</v>
          </cell>
          <cell r="O612">
            <v>161.57075471698113</v>
          </cell>
        </row>
        <row r="613">
          <cell r="C613">
            <v>0</v>
          </cell>
          <cell r="H613" t="str">
            <v>Exxon Main</v>
          </cell>
          <cell r="J613">
            <v>0</v>
          </cell>
          <cell r="K613">
            <v>0</v>
          </cell>
          <cell r="O613">
            <v>161.57075471698113</v>
          </cell>
        </row>
        <row r="614">
          <cell r="C614">
            <v>0</v>
          </cell>
          <cell r="H614" t="str">
            <v>Exxon Main</v>
          </cell>
          <cell r="J614">
            <v>0</v>
          </cell>
          <cell r="K614">
            <v>0</v>
          </cell>
          <cell r="O614">
            <v>137.52358490566039</v>
          </cell>
        </row>
        <row r="615">
          <cell r="C615">
            <v>0</v>
          </cell>
          <cell r="H615" t="str">
            <v>Exxon Main</v>
          </cell>
          <cell r="J615">
            <v>0</v>
          </cell>
          <cell r="K615">
            <v>0</v>
          </cell>
          <cell r="O615">
            <v>130.18867924528303</v>
          </cell>
        </row>
        <row r="616">
          <cell r="C616">
            <v>0</v>
          </cell>
          <cell r="H616" t="str">
            <v>Exxon Main</v>
          </cell>
          <cell r="J616">
            <v>0</v>
          </cell>
          <cell r="K616">
            <v>0</v>
          </cell>
          <cell r="O616">
            <v>130.18867924528303</v>
          </cell>
        </row>
        <row r="617">
          <cell r="C617" t="str">
            <v>NOVEMBER</v>
          </cell>
          <cell r="H617" t="str">
            <v>OVERHEAD</v>
          </cell>
          <cell r="J617" t="str">
            <v xml:space="preserve">NIS (Management/Adm.personnel) </v>
          </cell>
          <cell r="K617" t="str">
            <v>Ganga Ramlogan</v>
          </cell>
          <cell r="O617">
            <v>14.570754716981131</v>
          </cell>
        </row>
        <row r="618">
          <cell r="C618" t="str">
            <v>NOVEMBER</v>
          </cell>
          <cell r="H618" t="str">
            <v>OVERHEAD</v>
          </cell>
          <cell r="J618" t="str">
            <v xml:space="preserve">NIS (Management/Adm.personnel) </v>
          </cell>
          <cell r="K618" t="str">
            <v>James Singh</v>
          </cell>
          <cell r="O618">
            <v>756.86792452830184</v>
          </cell>
        </row>
        <row r="619">
          <cell r="C619">
            <v>0</v>
          </cell>
          <cell r="H619" t="str">
            <v>Exxon Main</v>
          </cell>
          <cell r="J619">
            <v>0</v>
          </cell>
          <cell r="K619">
            <v>0</v>
          </cell>
          <cell r="O619">
            <v>362.20283018867923</v>
          </cell>
        </row>
        <row r="620">
          <cell r="C620">
            <v>0</v>
          </cell>
          <cell r="H620" t="str">
            <v>Exxon Main</v>
          </cell>
          <cell r="J620">
            <v>0</v>
          </cell>
          <cell r="K620">
            <v>0</v>
          </cell>
          <cell r="O620">
            <v>360.83018867924528</v>
          </cell>
        </row>
        <row r="621">
          <cell r="C621">
            <v>0</v>
          </cell>
          <cell r="H621" t="str">
            <v>Exxon Main</v>
          </cell>
          <cell r="J621">
            <v>0</v>
          </cell>
          <cell r="K621">
            <v>0</v>
          </cell>
          <cell r="O621">
            <v>43.584905660377359</v>
          </cell>
        </row>
        <row r="622">
          <cell r="C622">
            <v>0</v>
          </cell>
          <cell r="H622" t="str">
            <v>Exxon Main</v>
          </cell>
          <cell r="J622">
            <v>0</v>
          </cell>
          <cell r="K622">
            <v>0</v>
          </cell>
          <cell r="O622">
            <v>43.584905660377359</v>
          </cell>
        </row>
        <row r="623">
          <cell r="C623" t="str">
            <v>DECEMBER</v>
          </cell>
          <cell r="H623" t="str">
            <v>OVERHEAD</v>
          </cell>
          <cell r="J623" t="str">
            <v xml:space="preserve">NIS (Management/Adm.personnel) </v>
          </cell>
          <cell r="K623" t="str">
            <v>Germin Whyte</v>
          </cell>
          <cell r="O623">
            <v>43.584905660377359</v>
          </cell>
        </row>
        <row r="624">
          <cell r="C624">
            <v>0</v>
          </cell>
          <cell r="H624" t="str">
            <v>Exxon Main</v>
          </cell>
          <cell r="J624">
            <v>0</v>
          </cell>
          <cell r="K624">
            <v>0</v>
          </cell>
          <cell r="O624">
            <v>42.320754716981135</v>
          </cell>
        </row>
        <row r="625">
          <cell r="C625">
            <v>0</v>
          </cell>
          <cell r="H625" t="str">
            <v>Exxon Main</v>
          </cell>
          <cell r="J625">
            <v>0</v>
          </cell>
          <cell r="K625">
            <v>0</v>
          </cell>
          <cell r="O625">
            <v>42.320754716981135</v>
          </cell>
        </row>
        <row r="626">
          <cell r="C626">
            <v>0</v>
          </cell>
          <cell r="H626" t="str">
            <v>Exxon Main</v>
          </cell>
          <cell r="J626">
            <v>0</v>
          </cell>
          <cell r="K626">
            <v>0</v>
          </cell>
          <cell r="O626">
            <v>42.320754716981135</v>
          </cell>
        </row>
        <row r="627">
          <cell r="C627">
            <v>0</v>
          </cell>
          <cell r="H627" t="str">
            <v>Exxon Main</v>
          </cell>
          <cell r="J627">
            <v>0</v>
          </cell>
          <cell r="K627">
            <v>0</v>
          </cell>
          <cell r="O627">
            <v>42.320754716981135</v>
          </cell>
        </row>
        <row r="628">
          <cell r="C628">
            <v>0</v>
          </cell>
          <cell r="H628" t="str">
            <v>Exxon Main</v>
          </cell>
          <cell r="J628">
            <v>0</v>
          </cell>
          <cell r="K628">
            <v>0</v>
          </cell>
          <cell r="O628">
            <v>42.320754716981135</v>
          </cell>
        </row>
        <row r="629">
          <cell r="C629">
            <v>0</v>
          </cell>
          <cell r="H629" t="str">
            <v>Exxon Main</v>
          </cell>
          <cell r="J629">
            <v>0</v>
          </cell>
          <cell r="K629">
            <v>0</v>
          </cell>
          <cell r="O629">
            <v>42.320754716981135</v>
          </cell>
        </row>
        <row r="630">
          <cell r="C630">
            <v>0</v>
          </cell>
          <cell r="H630" t="str">
            <v>Exxon Main</v>
          </cell>
          <cell r="J630">
            <v>0</v>
          </cell>
          <cell r="K630">
            <v>0</v>
          </cell>
          <cell r="O630">
            <v>42.320754716981135</v>
          </cell>
        </row>
        <row r="631">
          <cell r="C631">
            <v>0</v>
          </cell>
          <cell r="H631" t="str">
            <v>Exxon Main</v>
          </cell>
          <cell r="J631">
            <v>0</v>
          </cell>
          <cell r="K631">
            <v>0</v>
          </cell>
          <cell r="O631">
            <v>42.320754716981135</v>
          </cell>
        </row>
        <row r="632">
          <cell r="C632">
            <v>0</v>
          </cell>
          <cell r="H632" t="str">
            <v>Exxon Main</v>
          </cell>
          <cell r="J632">
            <v>0</v>
          </cell>
          <cell r="K632">
            <v>0</v>
          </cell>
          <cell r="O632">
            <v>42.320754716981135</v>
          </cell>
        </row>
        <row r="633">
          <cell r="C633">
            <v>0</v>
          </cell>
          <cell r="H633" t="str">
            <v>Exxon Main</v>
          </cell>
          <cell r="J633">
            <v>0</v>
          </cell>
          <cell r="K633">
            <v>0</v>
          </cell>
          <cell r="O633">
            <v>42.320754716981135</v>
          </cell>
        </row>
        <row r="634">
          <cell r="C634">
            <v>0</v>
          </cell>
          <cell r="H634" t="str">
            <v>Exxon Main</v>
          </cell>
          <cell r="J634">
            <v>0</v>
          </cell>
          <cell r="K634">
            <v>0</v>
          </cell>
          <cell r="O634">
            <v>42.320754716981135</v>
          </cell>
        </row>
        <row r="635">
          <cell r="C635">
            <v>0</v>
          </cell>
          <cell r="H635" t="str">
            <v>Exxon Main</v>
          </cell>
          <cell r="J635">
            <v>0</v>
          </cell>
          <cell r="K635">
            <v>0</v>
          </cell>
          <cell r="O635">
            <v>42.320754716981135</v>
          </cell>
        </row>
        <row r="636">
          <cell r="C636">
            <v>0</v>
          </cell>
          <cell r="H636" t="str">
            <v>Exxon Main</v>
          </cell>
          <cell r="J636">
            <v>0</v>
          </cell>
          <cell r="K636">
            <v>0</v>
          </cell>
          <cell r="O636">
            <v>40.481132075471699</v>
          </cell>
        </row>
        <row r="637">
          <cell r="C637">
            <v>0</v>
          </cell>
          <cell r="H637" t="str">
            <v>Exxon Main</v>
          </cell>
          <cell r="J637">
            <v>0</v>
          </cell>
          <cell r="K637">
            <v>0</v>
          </cell>
          <cell r="O637">
            <v>40.481132075471699</v>
          </cell>
        </row>
        <row r="638">
          <cell r="C638">
            <v>0</v>
          </cell>
          <cell r="H638" t="str">
            <v>Exxon Main</v>
          </cell>
          <cell r="J638">
            <v>0</v>
          </cell>
          <cell r="K638">
            <v>0</v>
          </cell>
          <cell r="O638">
            <v>38.641509433962263</v>
          </cell>
        </row>
        <row r="639">
          <cell r="C639">
            <v>0</v>
          </cell>
          <cell r="H639" t="str">
            <v>Exxon Main</v>
          </cell>
          <cell r="J639">
            <v>0</v>
          </cell>
          <cell r="K639">
            <v>0</v>
          </cell>
          <cell r="O639">
            <v>34.962264150943398</v>
          </cell>
        </row>
        <row r="640">
          <cell r="C640" t="str">
            <v>DECEMBER</v>
          </cell>
          <cell r="H640" t="str">
            <v>OVERHEAD</v>
          </cell>
          <cell r="J640" t="str">
            <v xml:space="preserve">NIS (Management/Adm.personnel) </v>
          </cell>
          <cell r="K640" t="str">
            <v>Tiffiany Accra</v>
          </cell>
          <cell r="O640">
            <v>21.79245283018868</v>
          </cell>
        </row>
        <row r="641">
          <cell r="C641" t="str">
            <v>DECEMBER</v>
          </cell>
          <cell r="H641" t="str">
            <v>OVERHEAD</v>
          </cell>
          <cell r="J641" t="str">
            <v xml:space="preserve">NIS (Management/Adm.personnel) </v>
          </cell>
          <cell r="K641" t="str">
            <v>Surujdai Fredericks</v>
          </cell>
          <cell r="O641">
            <v>17.169811320754718</v>
          </cell>
        </row>
        <row r="642">
          <cell r="C642" t="str">
            <v>DECEMBER</v>
          </cell>
          <cell r="H642" t="str">
            <v>OVERHEAD</v>
          </cell>
          <cell r="J642" t="str">
            <v xml:space="preserve">NIS (Management/Adm.personnel) </v>
          </cell>
          <cell r="K642" t="str">
            <v>Ganga Ramlogan</v>
          </cell>
          <cell r="O642">
            <v>2.9056603773584904</v>
          </cell>
        </row>
        <row r="643">
          <cell r="C643">
            <v>0</v>
          </cell>
          <cell r="H643" t="str">
            <v>Exxon Main</v>
          </cell>
          <cell r="J643">
            <v>0</v>
          </cell>
          <cell r="K643">
            <v>0</v>
          </cell>
          <cell r="O643">
            <v>43.584905660377359</v>
          </cell>
        </row>
        <row r="644">
          <cell r="C644">
            <v>0</v>
          </cell>
          <cell r="H644" t="str">
            <v>Exxon Main</v>
          </cell>
          <cell r="J644">
            <v>0</v>
          </cell>
          <cell r="K644">
            <v>0</v>
          </cell>
          <cell r="O644">
            <v>43.584905660377359</v>
          </cell>
        </row>
        <row r="645">
          <cell r="C645">
            <v>0</v>
          </cell>
          <cell r="H645" t="str">
            <v>Exxon Main</v>
          </cell>
          <cell r="J645">
            <v>0</v>
          </cell>
          <cell r="K645">
            <v>0</v>
          </cell>
          <cell r="O645">
            <v>43.584905660377359</v>
          </cell>
        </row>
        <row r="646">
          <cell r="C646">
            <v>0</v>
          </cell>
          <cell r="H646" t="str">
            <v>Exxon Main</v>
          </cell>
          <cell r="J646">
            <v>0</v>
          </cell>
          <cell r="K646">
            <v>0</v>
          </cell>
          <cell r="O646">
            <v>43.584905660377359</v>
          </cell>
        </row>
        <row r="647">
          <cell r="C647">
            <v>0</v>
          </cell>
          <cell r="H647" t="str">
            <v>Exxon Main</v>
          </cell>
          <cell r="J647">
            <v>0</v>
          </cell>
          <cell r="K647">
            <v>0</v>
          </cell>
          <cell r="O647">
            <v>43.584905660377359</v>
          </cell>
        </row>
        <row r="648">
          <cell r="C648">
            <v>0</v>
          </cell>
          <cell r="H648" t="str">
            <v>Exxon Main</v>
          </cell>
          <cell r="J648">
            <v>0</v>
          </cell>
          <cell r="K648">
            <v>0</v>
          </cell>
          <cell r="O648">
            <v>43.584905660377359</v>
          </cell>
        </row>
        <row r="649">
          <cell r="C649">
            <v>0</v>
          </cell>
          <cell r="H649" t="str">
            <v>Exxon Main</v>
          </cell>
          <cell r="J649">
            <v>0</v>
          </cell>
          <cell r="K649">
            <v>0</v>
          </cell>
          <cell r="O649">
            <v>43.584905660377359</v>
          </cell>
        </row>
        <row r="650">
          <cell r="C650">
            <v>0</v>
          </cell>
          <cell r="H650" t="str">
            <v>Exxon Main</v>
          </cell>
          <cell r="J650">
            <v>0</v>
          </cell>
          <cell r="K650">
            <v>0</v>
          </cell>
          <cell r="O650">
            <v>43.584905660377359</v>
          </cell>
        </row>
        <row r="651">
          <cell r="C651">
            <v>0</v>
          </cell>
          <cell r="H651" t="str">
            <v>Exxon Main</v>
          </cell>
          <cell r="J651">
            <v>0</v>
          </cell>
          <cell r="K651">
            <v>0</v>
          </cell>
          <cell r="O651">
            <v>43.584905660377359</v>
          </cell>
        </row>
        <row r="652">
          <cell r="C652">
            <v>0</v>
          </cell>
          <cell r="H652" t="str">
            <v>Exxon Main</v>
          </cell>
          <cell r="J652">
            <v>0</v>
          </cell>
          <cell r="K652">
            <v>0</v>
          </cell>
          <cell r="O652">
            <v>43.584905660377359</v>
          </cell>
        </row>
        <row r="653">
          <cell r="C653" t="str">
            <v>DECEMBER</v>
          </cell>
          <cell r="H653" t="str">
            <v>OVERHEAD</v>
          </cell>
          <cell r="J653" t="str">
            <v xml:space="preserve">NIS (Management/Adm.personnel) </v>
          </cell>
          <cell r="K653" t="str">
            <v>Sarika Gajraj</v>
          </cell>
          <cell r="O653">
            <v>43.584905660377359</v>
          </cell>
        </row>
        <row r="654">
          <cell r="C654">
            <v>0</v>
          </cell>
          <cell r="H654" t="str">
            <v>Exxon Main</v>
          </cell>
          <cell r="J654">
            <v>0</v>
          </cell>
          <cell r="K654">
            <v>0</v>
          </cell>
          <cell r="O654">
            <v>43.584905660377359</v>
          </cell>
        </row>
        <row r="655">
          <cell r="C655" t="str">
            <v>DECEMBER</v>
          </cell>
          <cell r="H655" t="str">
            <v>OVERHEAD</v>
          </cell>
          <cell r="J655" t="str">
            <v xml:space="preserve">NIS (Management/Adm.personnel) </v>
          </cell>
          <cell r="K655" t="str">
            <v>Rabin Chandarpal</v>
          </cell>
          <cell r="O655">
            <v>43.584905660377359</v>
          </cell>
        </row>
        <row r="656">
          <cell r="C656" t="str">
            <v>DECEMBER</v>
          </cell>
          <cell r="H656" t="str">
            <v>OVERHEAD</v>
          </cell>
          <cell r="J656" t="str">
            <v xml:space="preserve">NIS (Management/Adm.personnel) </v>
          </cell>
          <cell r="K656" t="str">
            <v>James Singh</v>
          </cell>
          <cell r="O656">
            <v>43.584905660377359</v>
          </cell>
        </row>
        <row r="657">
          <cell r="C657">
            <v>0</v>
          </cell>
          <cell r="H657" t="str">
            <v>Exxon Main</v>
          </cell>
          <cell r="J657">
            <v>0</v>
          </cell>
          <cell r="K657">
            <v>0</v>
          </cell>
          <cell r="O657">
            <v>43.584905660377359</v>
          </cell>
        </row>
        <row r="658">
          <cell r="C658">
            <v>0</v>
          </cell>
          <cell r="H658" t="str">
            <v>Exxon Main</v>
          </cell>
          <cell r="J658">
            <v>0</v>
          </cell>
          <cell r="K658">
            <v>0</v>
          </cell>
          <cell r="O658">
            <v>43.584905660377359</v>
          </cell>
        </row>
        <row r="659">
          <cell r="C659">
            <v>0</v>
          </cell>
          <cell r="H659" t="str">
            <v>Exxon Main</v>
          </cell>
          <cell r="J659">
            <v>0</v>
          </cell>
          <cell r="K659">
            <v>0</v>
          </cell>
          <cell r="O659">
            <v>43.584905660377359</v>
          </cell>
        </row>
        <row r="660">
          <cell r="C660">
            <v>0</v>
          </cell>
          <cell r="H660" t="str">
            <v>Exxon Main</v>
          </cell>
          <cell r="J660">
            <v>0</v>
          </cell>
          <cell r="K660">
            <v>0</v>
          </cell>
          <cell r="O660">
            <v>43.584905660377359</v>
          </cell>
        </row>
        <row r="661">
          <cell r="C661">
            <v>0</v>
          </cell>
          <cell r="H661" t="str">
            <v>Exxon Main</v>
          </cell>
          <cell r="J661">
            <v>0</v>
          </cell>
          <cell r="K661">
            <v>0</v>
          </cell>
          <cell r="O661">
            <v>43.584905660377359</v>
          </cell>
        </row>
        <row r="662">
          <cell r="C662" t="str">
            <v>DECEMBER</v>
          </cell>
          <cell r="H662" t="str">
            <v>OVERHEAD</v>
          </cell>
          <cell r="J662" t="str">
            <v xml:space="preserve">NIS (Management/Adm.personnel) </v>
          </cell>
          <cell r="K662" t="str">
            <v>Rabin Chandarpal</v>
          </cell>
          <cell r="O662">
            <v>1060.2028301886792</v>
          </cell>
        </row>
        <row r="663">
          <cell r="C663">
            <v>0</v>
          </cell>
          <cell r="H663" t="str">
            <v>Exxon Main</v>
          </cell>
          <cell r="J663">
            <v>0</v>
          </cell>
          <cell r="K663">
            <v>0</v>
          </cell>
          <cell r="O663">
            <v>183.4433962264151</v>
          </cell>
        </row>
        <row r="664">
          <cell r="C664">
            <v>0</v>
          </cell>
          <cell r="H664" t="str">
            <v>Exxon Main</v>
          </cell>
          <cell r="J664">
            <v>0</v>
          </cell>
          <cell r="K664">
            <v>0</v>
          </cell>
          <cell r="O664">
            <v>174.74528301886792</v>
          </cell>
        </row>
        <row r="665">
          <cell r="C665">
            <v>0</v>
          </cell>
          <cell r="H665" t="str">
            <v>Exxon Main</v>
          </cell>
          <cell r="J665">
            <v>0</v>
          </cell>
          <cell r="K665">
            <v>0</v>
          </cell>
          <cell r="O665">
            <v>166.05188679245282</v>
          </cell>
        </row>
        <row r="666">
          <cell r="C666">
            <v>0</v>
          </cell>
          <cell r="H666" t="str">
            <v>Exxon Main</v>
          </cell>
          <cell r="J666">
            <v>0</v>
          </cell>
          <cell r="K666">
            <v>0</v>
          </cell>
          <cell r="O666">
            <v>164.60377358490567</v>
          </cell>
        </row>
        <row r="667">
          <cell r="C667">
            <v>0</v>
          </cell>
          <cell r="H667" t="str">
            <v>Exxon Main</v>
          </cell>
          <cell r="J667">
            <v>0</v>
          </cell>
          <cell r="K667">
            <v>0</v>
          </cell>
          <cell r="O667">
            <v>161.57075471698113</v>
          </cell>
        </row>
        <row r="668">
          <cell r="C668">
            <v>0</v>
          </cell>
          <cell r="H668" t="str">
            <v>Exxon Main</v>
          </cell>
          <cell r="J668">
            <v>0</v>
          </cell>
          <cell r="K668">
            <v>0</v>
          </cell>
          <cell r="O668">
            <v>161.57075471698113</v>
          </cell>
        </row>
        <row r="669">
          <cell r="C669">
            <v>0</v>
          </cell>
          <cell r="H669" t="str">
            <v>Exxon Main</v>
          </cell>
          <cell r="J669">
            <v>0</v>
          </cell>
          <cell r="K669">
            <v>0</v>
          </cell>
          <cell r="O669">
            <v>161.57075471698113</v>
          </cell>
        </row>
        <row r="670">
          <cell r="C670">
            <v>0</v>
          </cell>
          <cell r="H670" t="str">
            <v>Exxon Main</v>
          </cell>
          <cell r="J670">
            <v>0</v>
          </cell>
          <cell r="K670">
            <v>0</v>
          </cell>
          <cell r="O670">
            <v>161.57075471698113</v>
          </cell>
        </row>
        <row r="671">
          <cell r="C671">
            <v>0</v>
          </cell>
          <cell r="H671" t="str">
            <v>Exxon Main</v>
          </cell>
          <cell r="J671">
            <v>0</v>
          </cell>
          <cell r="K671">
            <v>0</v>
          </cell>
          <cell r="O671">
            <v>137.52358490566039</v>
          </cell>
        </row>
        <row r="672">
          <cell r="C672">
            <v>0</v>
          </cell>
          <cell r="H672" t="str">
            <v>Exxon Main</v>
          </cell>
          <cell r="J672">
            <v>0</v>
          </cell>
          <cell r="K672">
            <v>0</v>
          </cell>
          <cell r="O672">
            <v>130.18867924528303</v>
          </cell>
        </row>
        <row r="673">
          <cell r="C673">
            <v>0</v>
          </cell>
          <cell r="H673" t="str">
            <v>Exxon Main</v>
          </cell>
          <cell r="J673">
            <v>0</v>
          </cell>
          <cell r="K673">
            <v>0</v>
          </cell>
          <cell r="O673">
            <v>130.18867924528303</v>
          </cell>
        </row>
        <row r="674">
          <cell r="C674" t="str">
            <v>DECEMBER</v>
          </cell>
          <cell r="H674" t="str">
            <v>OVERHEAD</v>
          </cell>
          <cell r="J674" t="str">
            <v xml:space="preserve">NIS (Management/Adm.personnel) </v>
          </cell>
          <cell r="K674" t="str">
            <v>Ganga Ramlogan</v>
          </cell>
          <cell r="O674">
            <v>14.570754716981131</v>
          </cell>
        </row>
        <row r="675">
          <cell r="C675">
            <v>0</v>
          </cell>
          <cell r="H675" t="str">
            <v>Exxon Main</v>
          </cell>
          <cell r="J675">
            <v>0</v>
          </cell>
          <cell r="K675">
            <v>0</v>
          </cell>
          <cell r="O675">
            <v>381.71226415094338</v>
          </cell>
        </row>
        <row r="676">
          <cell r="C676">
            <v>0</v>
          </cell>
          <cell r="H676" t="str">
            <v>Exxon Main</v>
          </cell>
          <cell r="J676">
            <v>0</v>
          </cell>
          <cell r="K676">
            <v>0</v>
          </cell>
          <cell r="O676">
            <v>288.35849056603774</v>
          </cell>
        </row>
        <row r="677">
          <cell r="C677">
            <v>0</v>
          </cell>
          <cell r="H677" t="str">
            <v>Exxon Main</v>
          </cell>
          <cell r="J677">
            <v>0</v>
          </cell>
          <cell r="K677">
            <v>0</v>
          </cell>
          <cell r="O677">
            <v>236.46226415094338</v>
          </cell>
        </row>
        <row r="678">
          <cell r="C678" t="str">
            <v>DECEMBER</v>
          </cell>
          <cell r="H678" t="str">
            <v>OVERHEAD</v>
          </cell>
          <cell r="J678" t="str">
            <v xml:space="preserve">NIS (Management/Adm.personnel) </v>
          </cell>
          <cell r="K678" t="str">
            <v>Sarika Gajraj</v>
          </cell>
          <cell r="O678">
            <v>202.68867924528303</v>
          </cell>
        </row>
        <row r="679">
          <cell r="C679" t="str">
            <v>DECEMBER</v>
          </cell>
          <cell r="H679" t="str">
            <v>OVERHEAD</v>
          </cell>
          <cell r="J679" t="str">
            <v xml:space="preserve">NIS (Management/Adm.personnel) </v>
          </cell>
          <cell r="K679" t="str">
            <v>Michael Daniels</v>
          </cell>
          <cell r="O679">
            <v>200.29245283018867</v>
          </cell>
        </row>
        <row r="680">
          <cell r="C680">
            <v>0</v>
          </cell>
          <cell r="H680" t="str">
            <v>Exxon Main</v>
          </cell>
          <cell r="J680">
            <v>0</v>
          </cell>
          <cell r="K680">
            <v>0</v>
          </cell>
          <cell r="O680">
            <v>144.8254716981132</v>
          </cell>
        </row>
        <row r="681">
          <cell r="C681" t="str">
            <v>DECEMBER</v>
          </cell>
          <cell r="H681" t="str">
            <v>OVERHEAD</v>
          </cell>
          <cell r="J681" t="str">
            <v xml:space="preserve">NIS (Management/Adm.personnel) </v>
          </cell>
          <cell r="K681" t="str">
            <v>Tiffiany Accra</v>
          </cell>
          <cell r="O681">
            <v>43.481132075471699</v>
          </cell>
        </row>
        <row r="682">
          <cell r="C682">
            <v>0</v>
          </cell>
          <cell r="H682" t="str">
            <v>Exxon Main</v>
          </cell>
          <cell r="J682">
            <v>0</v>
          </cell>
          <cell r="K682">
            <v>0</v>
          </cell>
          <cell r="O682">
            <v>117.32075471698113</v>
          </cell>
        </row>
        <row r="683">
          <cell r="C683">
            <v>0</v>
          </cell>
          <cell r="H683" t="str">
            <v>Exxon Main</v>
          </cell>
          <cell r="J683">
            <v>0</v>
          </cell>
          <cell r="K683">
            <v>0</v>
          </cell>
          <cell r="O683">
            <v>117.32075471698113</v>
          </cell>
        </row>
        <row r="684">
          <cell r="C684">
            <v>0</v>
          </cell>
          <cell r="H684" t="str">
            <v>Exxon Main</v>
          </cell>
          <cell r="J684">
            <v>0</v>
          </cell>
          <cell r="K684">
            <v>0</v>
          </cell>
          <cell r="O684">
            <v>117.32075471698113</v>
          </cell>
        </row>
        <row r="685">
          <cell r="C685">
            <v>0</v>
          </cell>
          <cell r="H685" t="str">
            <v>Exxon Main</v>
          </cell>
          <cell r="J685">
            <v>0</v>
          </cell>
          <cell r="K685">
            <v>0</v>
          </cell>
          <cell r="O685">
            <v>117.32075471698113</v>
          </cell>
        </row>
        <row r="686">
          <cell r="C686">
            <v>0</v>
          </cell>
          <cell r="H686" t="str">
            <v>Exxon Main</v>
          </cell>
          <cell r="J686">
            <v>0</v>
          </cell>
          <cell r="K686">
            <v>0</v>
          </cell>
          <cell r="O686">
            <v>117.32075471698113</v>
          </cell>
        </row>
        <row r="687">
          <cell r="C687">
            <v>0</v>
          </cell>
          <cell r="H687" t="str">
            <v>Exxon Main</v>
          </cell>
          <cell r="J687">
            <v>0</v>
          </cell>
          <cell r="K687">
            <v>0</v>
          </cell>
          <cell r="O687">
            <v>110.74528301886792</v>
          </cell>
        </row>
        <row r="688">
          <cell r="C688">
            <v>0</v>
          </cell>
          <cell r="H688" t="str">
            <v>Exxon Main</v>
          </cell>
          <cell r="J688">
            <v>0</v>
          </cell>
          <cell r="K688">
            <v>0</v>
          </cell>
          <cell r="O688">
            <v>110.74528301886792</v>
          </cell>
        </row>
        <row r="689">
          <cell r="C689">
            <v>0</v>
          </cell>
          <cell r="H689" t="str">
            <v>Exxon Main</v>
          </cell>
          <cell r="J689">
            <v>0</v>
          </cell>
          <cell r="K689">
            <v>0</v>
          </cell>
          <cell r="O689">
            <v>104.41981132075472</v>
          </cell>
        </row>
        <row r="690">
          <cell r="C690">
            <v>0</v>
          </cell>
          <cell r="H690" t="str">
            <v>Exxon Main</v>
          </cell>
          <cell r="J690">
            <v>0</v>
          </cell>
          <cell r="K690">
            <v>0</v>
          </cell>
          <cell r="O690">
            <v>93.698113207547166</v>
          </cell>
        </row>
        <row r="691">
          <cell r="C691" t="str">
            <v>DECEMBER</v>
          </cell>
          <cell r="H691" t="str">
            <v>OVERHEAD</v>
          </cell>
          <cell r="J691" t="str">
            <v xml:space="preserve">NIS (Management/Adm.personnel) </v>
          </cell>
          <cell r="K691" t="str">
            <v>James Singh</v>
          </cell>
          <cell r="O691">
            <v>756.86792452830184</v>
          </cell>
        </row>
        <row r="692">
          <cell r="C692">
            <v>0</v>
          </cell>
          <cell r="H692" t="str">
            <v>Exxon Main</v>
          </cell>
          <cell r="J692">
            <v>0</v>
          </cell>
          <cell r="K692">
            <v>0</v>
          </cell>
          <cell r="O692">
            <v>362.20283018867923</v>
          </cell>
        </row>
        <row r="693">
          <cell r="C693">
            <v>0</v>
          </cell>
          <cell r="H693" t="str">
            <v>Exxon Main</v>
          </cell>
          <cell r="J693">
            <v>0</v>
          </cell>
          <cell r="K693">
            <v>0</v>
          </cell>
          <cell r="O693">
            <v>360.83018867924528</v>
          </cell>
        </row>
        <row r="694">
          <cell r="C694" t="str">
            <v>DECEMBER</v>
          </cell>
          <cell r="H694" t="str">
            <v>OVERHEAD</v>
          </cell>
          <cell r="J694" t="str">
            <v xml:space="preserve">NIS (Management/Adm.personnel) </v>
          </cell>
          <cell r="K694" t="str">
            <v>Germin Whyte</v>
          </cell>
          <cell r="O694">
            <v>134.96226415094338</v>
          </cell>
        </row>
        <row r="695">
          <cell r="C695" t="str">
            <v>DECEMBER</v>
          </cell>
          <cell r="H695" t="str">
            <v>OVERHEAD</v>
          </cell>
          <cell r="J695" t="str">
            <v xml:space="preserve">NIS (Management/Adm.personnel) </v>
          </cell>
          <cell r="K695" t="str">
            <v>Surujdai Fredericks</v>
          </cell>
          <cell r="O695">
            <v>25.85377358490566</v>
          </cell>
        </row>
        <row r="696">
          <cell r="C696">
            <v>0</v>
          </cell>
          <cell r="H696" t="str">
            <v>Exxon Main</v>
          </cell>
          <cell r="J696">
            <v>0</v>
          </cell>
          <cell r="K696">
            <v>0</v>
          </cell>
          <cell r="O696">
            <v>117.32075471698113</v>
          </cell>
        </row>
        <row r="697">
          <cell r="C697">
            <v>0</v>
          </cell>
          <cell r="H697" t="str">
            <v>Exxon Main</v>
          </cell>
          <cell r="J697">
            <v>0</v>
          </cell>
          <cell r="K697">
            <v>0</v>
          </cell>
          <cell r="O697">
            <v>117.32075471698113</v>
          </cell>
        </row>
        <row r="698">
          <cell r="C698">
            <v>0</v>
          </cell>
          <cell r="H698" t="str">
            <v>Exxon Main</v>
          </cell>
          <cell r="J698">
            <v>0</v>
          </cell>
          <cell r="K698">
            <v>0</v>
          </cell>
          <cell r="O698">
            <v>117.32075471698113</v>
          </cell>
        </row>
        <row r="699">
          <cell r="C699">
            <v>0</v>
          </cell>
          <cell r="H699" t="str">
            <v>Exxon Main</v>
          </cell>
          <cell r="J699">
            <v>0</v>
          </cell>
          <cell r="K699">
            <v>0</v>
          </cell>
          <cell r="O699">
            <v>117.32075471698113</v>
          </cell>
        </row>
        <row r="700">
          <cell r="C700">
            <v>0</v>
          </cell>
          <cell r="H700" t="str">
            <v>Exxon Main</v>
          </cell>
          <cell r="J700">
            <v>0</v>
          </cell>
          <cell r="K700">
            <v>0</v>
          </cell>
          <cell r="O700">
            <v>117.32075471698113</v>
          </cell>
        </row>
        <row r="701">
          <cell r="C701">
            <v>0</v>
          </cell>
          <cell r="H701" t="str">
            <v>Exxon Main</v>
          </cell>
          <cell r="J701">
            <v>0</v>
          </cell>
          <cell r="K701">
            <v>0</v>
          </cell>
          <cell r="O701">
            <v>117.32075471698113</v>
          </cell>
        </row>
        <row r="702">
          <cell r="C702">
            <v>0</v>
          </cell>
          <cell r="H702" t="str">
            <v>Exxon Main</v>
          </cell>
          <cell r="J702">
            <v>0</v>
          </cell>
          <cell r="K702">
            <v>0</v>
          </cell>
          <cell r="O702">
            <v>117.32075471698113</v>
          </cell>
        </row>
        <row r="703">
          <cell r="C703">
            <v>0</v>
          </cell>
          <cell r="H703" t="str">
            <v>Exxon Main</v>
          </cell>
          <cell r="J703">
            <v>0</v>
          </cell>
          <cell r="K703">
            <v>0</v>
          </cell>
          <cell r="O703">
            <v>47.547169811320757</v>
          </cell>
        </row>
        <row r="704">
          <cell r="C704">
            <v>0</v>
          </cell>
          <cell r="H704" t="str">
            <v>Exxon Main</v>
          </cell>
          <cell r="J704">
            <v>0</v>
          </cell>
          <cell r="K704">
            <v>0</v>
          </cell>
          <cell r="O704">
            <v>47.547169811320757</v>
          </cell>
        </row>
        <row r="705">
          <cell r="C705">
            <v>0</v>
          </cell>
          <cell r="H705" t="str">
            <v>Exxon Main</v>
          </cell>
          <cell r="J705">
            <v>0</v>
          </cell>
          <cell r="K705">
            <v>0</v>
          </cell>
          <cell r="O705">
            <v>47.547169811320757</v>
          </cell>
        </row>
        <row r="706">
          <cell r="C706">
            <v>0</v>
          </cell>
          <cell r="H706" t="str">
            <v>Exxon Main</v>
          </cell>
          <cell r="J706">
            <v>0</v>
          </cell>
          <cell r="K706">
            <v>0</v>
          </cell>
          <cell r="O706">
            <v>47.547169811320757</v>
          </cell>
        </row>
        <row r="707">
          <cell r="C707">
            <v>0</v>
          </cell>
          <cell r="H707" t="str">
            <v>Exxon Main</v>
          </cell>
          <cell r="J707">
            <v>0</v>
          </cell>
          <cell r="K707">
            <v>0</v>
          </cell>
          <cell r="O707">
            <v>47.547169811320757</v>
          </cell>
        </row>
        <row r="708">
          <cell r="C708">
            <v>0</v>
          </cell>
          <cell r="H708" t="str">
            <v>Exxon Main</v>
          </cell>
          <cell r="J708">
            <v>0</v>
          </cell>
          <cell r="K708">
            <v>0</v>
          </cell>
          <cell r="O708">
            <v>47.547169811320757</v>
          </cell>
        </row>
        <row r="709">
          <cell r="C709">
            <v>0</v>
          </cell>
          <cell r="H709" t="str">
            <v>Exxon Main</v>
          </cell>
          <cell r="J709">
            <v>0</v>
          </cell>
          <cell r="K709">
            <v>0</v>
          </cell>
          <cell r="O709">
            <v>47.547169811320757</v>
          </cell>
        </row>
        <row r="710">
          <cell r="C710">
            <v>0</v>
          </cell>
          <cell r="H710" t="str">
            <v>Exxon Main</v>
          </cell>
          <cell r="J710">
            <v>0</v>
          </cell>
          <cell r="K710">
            <v>0</v>
          </cell>
          <cell r="O710">
            <v>47.547169811320757</v>
          </cell>
        </row>
        <row r="711">
          <cell r="C711">
            <v>0</v>
          </cell>
          <cell r="H711" t="str">
            <v>Exxon Main</v>
          </cell>
          <cell r="J711">
            <v>0</v>
          </cell>
          <cell r="K711">
            <v>0</v>
          </cell>
          <cell r="O711">
            <v>47.547169811320757</v>
          </cell>
        </row>
        <row r="712">
          <cell r="C712">
            <v>0</v>
          </cell>
          <cell r="H712" t="str">
            <v>Exxon Main</v>
          </cell>
          <cell r="J712">
            <v>0</v>
          </cell>
          <cell r="K712">
            <v>0</v>
          </cell>
          <cell r="O712">
            <v>47.547169811320757</v>
          </cell>
        </row>
        <row r="713">
          <cell r="C713">
            <v>0</v>
          </cell>
          <cell r="H713" t="str">
            <v>Exxon Main</v>
          </cell>
          <cell r="J713">
            <v>0</v>
          </cell>
          <cell r="K713">
            <v>0</v>
          </cell>
          <cell r="O713">
            <v>47.547169811320757</v>
          </cell>
        </row>
        <row r="714">
          <cell r="C714">
            <v>0</v>
          </cell>
          <cell r="H714" t="str">
            <v>Exxon Main</v>
          </cell>
          <cell r="J714">
            <v>0</v>
          </cell>
          <cell r="K714">
            <v>0</v>
          </cell>
          <cell r="O714">
            <v>47.547169811320757</v>
          </cell>
        </row>
        <row r="715">
          <cell r="C715">
            <v>0</v>
          </cell>
          <cell r="H715" t="str">
            <v>Exxon Main</v>
          </cell>
          <cell r="J715">
            <v>0</v>
          </cell>
          <cell r="K715">
            <v>0</v>
          </cell>
          <cell r="O715">
            <v>47.547169811320757</v>
          </cell>
        </row>
        <row r="716">
          <cell r="C716">
            <v>0</v>
          </cell>
          <cell r="H716" t="str">
            <v>Exxon Main</v>
          </cell>
          <cell r="J716">
            <v>0</v>
          </cell>
          <cell r="K716">
            <v>0</v>
          </cell>
          <cell r="O716">
            <v>47.547169811320757</v>
          </cell>
        </row>
        <row r="717">
          <cell r="C717">
            <v>0</v>
          </cell>
          <cell r="H717" t="str">
            <v>Exxon Main</v>
          </cell>
          <cell r="J717">
            <v>0</v>
          </cell>
          <cell r="K717">
            <v>0</v>
          </cell>
          <cell r="O717">
            <v>47.547169811320757</v>
          </cell>
        </row>
        <row r="718">
          <cell r="C718">
            <v>0</v>
          </cell>
          <cell r="H718" t="str">
            <v>Exxon Main</v>
          </cell>
          <cell r="J718">
            <v>0</v>
          </cell>
          <cell r="K718">
            <v>0</v>
          </cell>
          <cell r="O718">
            <v>47.547169811320757</v>
          </cell>
        </row>
        <row r="719">
          <cell r="C719">
            <v>0</v>
          </cell>
          <cell r="H719" t="str">
            <v>Exxon Main</v>
          </cell>
          <cell r="J719">
            <v>0</v>
          </cell>
          <cell r="K719">
            <v>0</v>
          </cell>
          <cell r="O719">
            <v>47.547169811320757</v>
          </cell>
        </row>
        <row r="720">
          <cell r="C720" t="str">
            <v>DECEMBER</v>
          </cell>
          <cell r="H720" t="str">
            <v>OVERHEAD</v>
          </cell>
          <cell r="J720" t="str">
            <v xml:space="preserve">NIS (Management/Adm.personnel) </v>
          </cell>
          <cell r="K720" t="str">
            <v>Germin Whyte</v>
          </cell>
          <cell r="O720">
            <v>46.084905660377359</v>
          </cell>
        </row>
        <row r="721">
          <cell r="C721">
            <v>0</v>
          </cell>
          <cell r="H721" t="str">
            <v>Exxon Main</v>
          </cell>
          <cell r="J721">
            <v>0</v>
          </cell>
          <cell r="K721">
            <v>0</v>
          </cell>
          <cell r="O721">
            <v>44.160377358490564</v>
          </cell>
        </row>
        <row r="722">
          <cell r="C722">
            <v>0</v>
          </cell>
          <cell r="H722" t="str">
            <v>Exxon Main</v>
          </cell>
          <cell r="J722">
            <v>0</v>
          </cell>
          <cell r="K722">
            <v>0</v>
          </cell>
          <cell r="O722">
            <v>44.160377358490564</v>
          </cell>
        </row>
        <row r="723">
          <cell r="C723">
            <v>0</v>
          </cell>
          <cell r="H723" t="str">
            <v>Exxon Main</v>
          </cell>
          <cell r="J723">
            <v>0</v>
          </cell>
          <cell r="K723">
            <v>0</v>
          </cell>
          <cell r="O723">
            <v>42.320754716981135</v>
          </cell>
        </row>
        <row r="724">
          <cell r="C724">
            <v>0</v>
          </cell>
          <cell r="H724" t="str">
            <v>Exxon Main</v>
          </cell>
          <cell r="J724">
            <v>0</v>
          </cell>
          <cell r="K724">
            <v>0</v>
          </cell>
          <cell r="O724">
            <v>36.801886792452834</v>
          </cell>
        </row>
        <row r="725">
          <cell r="C725" t="str">
            <v>DECEMBER</v>
          </cell>
          <cell r="H725" t="str">
            <v>OVERHEAD</v>
          </cell>
          <cell r="J725" t="str">
            <v xml:space="preserve">NIS (Management/Adm.personnel) </v>
          </cell>
          <cell r="K725" t="str">
            <v>Azaam Alli</v>
          </cell>
          <cell r="O725">
            <v>31.69811320754717</v>
          </cell>
        </row>
        <row r="726">
          <cell r="C726" t="str">
            <v>DECEMBER</v>
          </cell>
          <cell r="H726" t="str">
            <v>OVERHEAD</v>
          </cell>
          <cell r="J726" t="str">
            <v xml:space="preserve">NIS (Management/Adm.personnel) </v>
          </cell>
          <cell r="K726" t="str">
            <v>Tiffiany Accra</v>
          </cell>
          <cell r="O726">
            <v>29.462264150943398</v>
          </cell>
        </row>
        <row r="727">
          <cell r="C727">
            <v>0</v>
          </cell>
          <cell r="H727" t="str">
            <v>Exxon Main</v>
          </cell>
          <cell r="J727">
            <v>0</v>
          </cell>
          <cell r="K727">
            <v>0</v>
          </cell>
          <cell r="O727">
            <v>27.599056603773583</v>
          </cell>
        </row>
        <row r="728">
          <cell r="C728" t="str">
            <v>DECEMBER</v>
          </cell>
          <cell r="H728" t="str">
            <v>OVERHEAD</v>
          </cell>
          <cell r="J728" t="str">
            <v xml:space="preserve">NIS (Management/Adm.personnel) </v>
          </cell>
          <cell r="K728" t="str">
            <v>Surujdai Fredericks</v>
          </cell>
          <cell r="O728">
            <v>19.64622641509434</v>
          </cell>
        </row>
        <row r="729">
          <cell r="C729">
            <v>0</v>
          </cell>
          <cell r="H729" t="str">
            <v>Exxon Main</v>
          </cell>
          <cell r="J729">
            <v>0</v>
          </cell>
          <cell r="K729">
            <v>0</v>
          </cell>
          <cell r="O729">
            <v>11.415094339622641</v>
          </cell>
        </row>
        <row r="730">
          <cell r="C730">
            <v>0</v>
          </cell>
          <cell r="H730" t="str">
            <v>Exxon Main</v>
          </cell>
          <cell r="J730">
            <v>0</v>
          </cell>
          <cell r="K730">
            <v>0</v>
          </cell>
          <cell r="O730">
            <v>8.2169811320754711</v>
          </cell>
        </row>
        <row r="731">
          <cell r="C731" t="str">
            <v>DECEMBER</v>
          </cell>
          <cell r="H731" t="str">
            <v>OVERHEAD</v>
          </cell>
          <cell r="J731" t="str">
            <v xml:space="preserve">NIS (Management/Adm.personnel) </v>
          </cell>
          <cell r="K731" t="str">
            <v>Ganga Ramlogan</v>
          </cell>
          <cell r="O731">
            <v>7.2358490566037732</v>
          </cell>
        </row>
        <row r="732">
          <cell r="C732">
            <v>0</v>
          </cell>
          <cell r="H732" t="str">
            <v>Exxon Main</v>
          </cell>
          <cell r="J732">
            <v>0</v>
          </cell>
          <cell r="K732">
            <v>0</v>
          </cell>
          <cell r="O732">
            <v>47.547169811320757</v>
          </cell>
        </row>
        <row r="733">
          <cell r="C733">
            <v>0</v>
          </cell>
          <cell r="H733" t="str">
            <v>Exxon Main</v>
          </cell>
          <cell r="J733">
            <v>0</v>
          </cell>
          <cell r="K733">
            <v>0</v>
          </cell>
          <cell r="O733">
            <v>47.547169811320757</v>
          </cell>
        </row>
        <row r="734">
          <cell r="C734">
            <v>0</v>
          </cell>
          <cell r="H734" t="str">
            <v>Exxon Main</v>
          </cell>
          <cell r="J734">
            <v>0</v>
          </cell>
          <cell r="K734">
            <v>0</v>
          </cell>
          <cell r="O734">
            <v>47.547169811320757</v>
          </cell>
        </row>
        <row r="735">
          <cell r="C735">
            <v>0</v>
          </cell>
          <cell r="H735" t="str">
            <v>Exxon Main</v>
          </cell>
          <cell r="J735">
            <v>0</v>
          </cell>
          <cell r="K735">
            <v>0</v>
          </cell>
          <cell r="O735">
            <v>47.547169811320757</v>
          </cell>
        </row>
        <row r="736">
          <cell r="C736">
            <v>0</v>
          </cell>
          <cell r="H736" t="str">
            <v>Exxon Main</v>
          </cell>
          <cell r="J736">
            <v>0</v>
          </cell>
          <cell r="K736">
            <v>0</v>
          </cell>
          <cell r="O736">
            <v>47.547169811320757</v>
          </cell>
        </row>
        <row r="737">
          <cell r="C737">
            <v>0</v>
          </cell>
          <cell r="H737" t="str">
            <v>Exxon Main</v>
          </cell>
          <cell r="J737">
            <v>0</v>
          </cell>
          <cell r="K737">
            <v>0</v>
          </cell>
          <cell r="O737">
            <v>47.547169811320757</v>
          </cell>
        </row>
        <row r="738">
          <cell r="C738">
            <v>0</v>
          </cell>
          <cell r="H738" t="str">
            <v>Exxon Main</v>
          </cell>
          <cell r="J738">
            <v>0</v>
          </cell>
          <cell r="K738">
            <v>0</v>
          </cell>
          <cell r="O738">
            <v>47.547169811320757</v>
          </cell>
        </row>
        <row r="739">
          <cell r="C739">
            <v>0</v>
          </cell>
          <cell r="H739" t="str">
            <v>Exxon Main</v>
          </cell>
          <cell r="J739">
            <v>0</v>
          </cell>
          <cell r="K739">
            <v>0</v>
          </cell>
          <cell r="O739">
            <v>47.547169811320757</v>
          </cell>
        </row>
        <row r="740">
          <cell r="C740">
            <v>0</v>
          </cell>
          <cell r="H740" t="str">
            <v>Exxon Main</v>
          </cell>
          <cell r="J740">
            <v>0</v>
          </cell>
          <cell r="K740">
            <v>0</v>
          </cell>
          <cell r="O740">
            <v>47.547169811320757</v>
          </cell>
        </row>
        <row r="741">
          <cell r="C741">
            <v>0</v>
          </cell>
          <cell r="H741" t="str">
            <v>Exxon Main</v>
          </cell>
          <cell r="J741">
            <v>0</v>
          </cell>
          <cell r="K741">
            <v>0</v>
          </cell>
          <cell r="O741">
            <v>47.547169811320757</v>
          </cell>
        </row>
        <row r="742">
          <cell r="C742">
            <v>0</v>
          </cell>
          <cell r="H742" t="str">
            <v>Exxon Main</v>
          </cell>
          <cell r="J742">
            <v>0</v>
          </cell>
          <cell r="K742">
            <v>0</v>
          </cell>
          <cell r="O742">
            <v>47.547169811320757</v>
          </cell>
        </row>
        <row r="743">
          <cell r="C743">
            <v>0</v>
          </cell>
          <cell r="H743" t="str">
            <v>Exxon Main</v>
          </cell>
          <cell r="J743">
            <v>0</v>
          </cell>
          <cell r="K743">
            <v>0</v>
          </cell>
          <cell r="O743">
            <v>47.547169811320757</v>
          </cell>
        </row>
        <row r="744">
          <cell r="C744">
            <v>0</v>
          </cell>
          <cell r="H744" t="str">
            <v>Exxon Main</v>
          </cell>
          <cell r="J744">
            <v>0</v>
          </cell>
          <cell r="K744">
            <v>0</v>
          </cell>
          <cell r="O744">
            <v>47.547169811320757</v>
          </cell>
        </row>
        <row r="745">
          <cell r="C745" t="str">
            <v>DECEMBER</v>
          </cell>
          <cell r="H745" t="str">
            <v>OVERHEAD</v>
          </cell>
          <cell r="J745" t="str">
            <v xml:space="preserve">NIS (Management/Adm.personnel) </v>
          </cell>
          <cell r="K745" t="str">
            <v>Rabin Chandarpal</v>
          </cell>
          <cell r="O745">
            <v>1061.7877358490566</v>
          </cell>
        </row>
        <row r="746">
          <cell r="C746">
            <v>0</v>
          </cell>
          <cell r="H746" t="str">
            <v>Exxon Main</v>
          </cell>
          <cell r="J746">
            <v>0</v>
          </cell>
          <cell r="K746">
            <v>0</v>
          </cell>
          <cell r="O746">
            <v>392.60377358490564</v>
          </cell>
        </row>
        <row r="747">
          <cell r="C747">
            <v>0</v>
          </cell>
          <cell r="H747" t="str">
            <v>Exxon Main</v>
          </cell>
          <cell r="J747">
            <v>0</v>
          </cell>
          <cell r="K747">
            <v>0</v>
          </cell>
          <cell r="O747">
            <v>228.5</v>
          </cell>
        </row>
        <row r="748">
          <cell r="C748">
            <v>0</v>
          </cell>
          <cell r="H748" t="str">
            <v>Exxon Main</v>
          </cell>
          <cell r="J748">
            <v>0</v>
          </cell>
          <cell r="K748">
            <v>0</v>
          </cell>
          <cell r="O748">
            <v>228.5</v>
          </cell>
        </row>
        <row r="749">
          <cell r="C749">
            <v>0</v>
          </cell>
          <cell r="H749" t="str">
            <v>Exxon Main</v>
          </cell>
          <cell r="J749">
            <v>0</v>
          </cell>
          <cell r="K749">
            <v>0</v>
          </cell>
          <cell r="O749">
            <v>228.5</v>
          </cell>
        </row>
        <row r="750">
          <cell r="C750">
            <v>0</v>
          </cell>
          <cell r="H750" t="str">
            <v>Exxon Main</v>
          </cell>
          <cell r="J750">
            <v>0</v>
          </cell>
          <cell r="K750">
            <v>0</v>
          </cell>
          <cell r="O750">
            <v>201.87264150943398</v>
          </cell>
        </row>
        <row r="751">
          <cell r="C751">
            <v>0</v>
          </cell>
          <cell r="H751" t="str">
            <v>Exxon Main</v>
          </cell>
          <cell r="J751">
            <v>0</v>
          </cell>
          <cell r="K751">
            <v>0</v>
          </cell>
          <cell r="O751">
            <v>201.87264150943398</v>
          </cell>
        </row>
        <row r="752">
          <cell r="C752">
            <v>0</v>
          </cell>
          <cell r="H752" t="str">
            <v>Exxon Main</v>
          </cell>
          <cell r="J752">
            <v>0</v>
          </cell>
          <cell r="K752">
            <v>0</v>
          </cell>
          <cell r="O752">
            <v>201.87264150943398</v>
          </cell>
        </row>
        <row r="753">
          <cell r="C753">
            <v>0</v>
          </cell>
          <cell r="H753" t="str">
            <v>Exxon Main</v>
          </cell>
          <cell r="J753">
            <v>0</v>
          </cell>
          <cell r="K753">
            <v>0</v>
          </cell>
          <cell r="O753">
            <v>194.12735849056602</v>
          </cell>
        </row>
        <row r="754">
          <cell r="C754">
            <v>0</v>
          </cell>
          <cell r="H754" t="str">
            <v>Exxon Main</v>
          </cell>
          <cell r="J754">
            <v>0</v>
          </cell>
          <cell r="K754">
            <v>0</v>
          </cell>
          <cell r="O754">
            <v>190.46226415094338</v>
          </cell>
        </row>
        <row r="755">
          <cell r="C755">
            <v>0</v>
          </cell>
          <cell r="H755" t="str">
            <v>Exxon Main</v>
          </cell>
          <cell r="J755">
            <v>0</v>
          </cell>
          <cell r="K755">
            <v>0</v>
          </cell>
          <cell r="O755">
            <v>190.46226415094338</v>
          </cell>
        </row>
        <row r="756">
          <cell r="C756">
            <v>0</v>
          </cell>
          <cell r="H756" t="str">
            <v>Exxon Main</v>
          </cell>
          <cell r="J756">
            <v>0</v>
          </cell>
          <cell r="K756">
            <v>0</v>
          </cell>
          <cell r="O756">
            <v>183.12264150943398</v>
          </cell>
        </row>
        <row r="757">
          <cell r="C757" t="str">
            <v>DECEMBER</v>
          </cell>
          <cell r="H757" t="str">
            <v>OVERHEAD</v>
          </cell>
          <cell r="J757" t="str">
            <v xml:space="preserve">NIS (Management/Adm.personnel) </v>
          </cell>
          <cell r="K757" t="str">
            <v>Ganga Ramlogan</v>
          </cell>
          <cell r="O757">
            <v>94.693396226415089</v>
          </cell>
        </row>
        <row r="758">
          <cell r="C758">
            <v>0</v>
          </cell>
          <cell r="H758" t="str">
            <v>Exxon Main</v>
          </cell>
          <cell r="J758">
            <v>0</v>
          </cell>
          <cell r="K758">
            <v>0</v>
          </cell>
          <cell r="O758">
            <v>317.1320754716981</v>
          </cell>
        </row>
        <row r="759">
          <cell r="C759">
            <v>0</v>
          </cell>
          <cell r="H759" t="str">
            <v>Exxon Main</v>
          </cell>
          <cell r="J759">
            <v>0</v>
          </cell>
          <cell r="K759">
            <v>0</v>
          </cell>
          <cell r="O759">
            <v>170.89622641509433</v>
          </cell>
        </row>
        <row r="760">
          <cell r="C760">
            <v>0</v>
          </cell>
          <cell r="H760" t="str">
            <v>Exxon Main</v>
          </cell>
          <cell r="J760">
            <v>0</v>
          </cell>
          <cell r="K760">
            <v>0</v>
          </cell>
          <cell r="O760">
            <v>170.89622641509433</v>
          </cell>
        </row>
        <row r="761">
          <cell r="C761">
            <v>0</v>
          </cell>
          <cell r="H761" t="str">
            <v>Exxon Main</v>
          </cell>
          <cell r="J761">
            <v>0</v>
          </cell>
          <cell r="K761">
            <v>0</v>
          </cell>
          <cell r="O761">
            <v>170.89622641509433</v>
          </cell>
        </row>
        <row r="762">
          <cell r="C762">
            <v>0</v>
          </cell>
          <cell r="H762" t="str">
            <v>Exxon Main</v>
          </cell>
          <cell r="J762">
            <v>0</v>
          </cell>
          <cell r="K762">
            <v>0</v>
          </cell>
          <cell r="O762">
            <v>123.90094339622641</v>
          </cell>
        </row>
        <row r="763">
          <cell r="C763">
            <v>0</v>
          </cell>
          <cell r="H763" t="str">
            <v>Exxon Main</v>
          </cell>
          <cell r="J763">
            <v>0</v>
          </cell>
          <cell r="K763">
            <v>0</v>
          </cell>
          <cell r="O763">
            <v>123.90094339622641</v>
          </cell>
        </row>
        <row r="764">
          <cell r="C764">
            <v>0</v>
          </cell>
          <cell r="H764" t="str">
            <v>Exxon Main</v>
          </cell>
          <cell r="J764">
            <v>0</v>
          </cell>
          <cell r="K764">
            <v>0</v>
          </cell>
          <cell r="O764">
            <v>117.32075471698113</v>
          </cell>
        </row>
        <row r="765">
          <cell r="C765">
            <v>0</v>
          </cell>
          <cell r="H765" t="str">
            <v>Exxon Main</v>
          </cell>
          <cell r="J765">
            <v>0</v>
          </cell>
          <cell r="K765">
            <v>0</v>
          </cell>
          <cell r="O765">
            <v>99.448113207547166</v>
          </cell>
        </row>
        <row r="766">
          <cell r="C766" t="str">
            <v>DECEMBER</v>
          </cell>
          <cell r="H766" t="str">
            <v>OVERHEAD</v>
          </cell>
          <cell r="J766" t="str">
            <v xml:space="preserve">NIS (Management/Adm.personnel) </v>
          </cell>
          <cell r="K766" t="str">
            <v>Azaam Alli</v>
          </cell>
          <cell r="O766">
            <v>81.254716981132077</v>
          </cell>
        </row>
        <row r="767">
          <cell r="C767">
            <v>0</v>
          </cell>
          <cell r="H767" t="str">
            <v>Exxon Main</v>
          </cell>
          <cell r="J767">
            <v>0</v>
          </cell>
          <cell r="K767">
            <v>0</v>
          </cell>
          <cell r="O767">
            <v>65.627358490566039</v>
          </cell>
        </row>
        <row r="768">
          <cell r="C768">
            <v>0</v>
          </cell>
          <cell r="H768" t="str">
            <v>Exxon Main</v>
          </cell>
          <cell r="J768">
            <v>0</v>
          </cell>
          <cell r="K768">
            <v>0</v>
          </cell>
          <cell r="O768">
            <v>5.4764150943396226</v>
          </cell>
        </row>
        <row r="769">
          <cell r="C769">
            <v>0</v>
          </cell>
          <cell r="H769" t="str">
            <v>Exxon Main</v>
          </cell>
          <cell r="J769">
            <v>0</v>
          </cell>
          <cell r="K769">
            <v>0</v>
          </cell>
          <cell r="O769">
            <v>242.93867924528303</v>
          </cell>
        </row>
        <row r="770">
          <cell r="C770">
            <v>0</v>
          </cell>
          <cell r="H770" t="str">
            <v>Exxon Main</v>
          </cell>
          <cell r="J770">
            <v>0</v>
          </cell>
          <cell r="K770">
            <v>0</v>
          </cell>
          <cell r="O770">
            <v>160.30188679245282</v>
          </cell>
        </row>
        <row r="771">
          <cell r="C771">
            <v>0</v>
          </cell>
          <cell r="H771" t="str">
            <v>Exxon Main</v>
          </cell>
          <cell r="J771">
            <v>0</v>
          </cell>
          <cell r="K771">
            <v>0</v>
          </cell>
          <cell r="O771">
            <v>148.6179245283019</v>
          </cell>
        </row>
        <row r="772">
          <cell r="C772">
            <v>0</v>
          </cell>
          <cell r="H772" t="str">
            <v>Exxon Main</v>
          </cell>
          <cell r="J772">
            <v>0</v>
          </cell>
          <cell r="K772">
            <v>0</v>
          </cell>
          <cell r="O772">
            <v>148.6179245283019</v>
          </cell>
        </row>
        <row r="773">
          <cell r="C773">
            <v>0</v>
          </cell>
          <cell r="H773" t="str">
            <v>Exxon Main</v>
          </cell>
          <cell r="J773">
            <v>0</v>
          </cell>
          <cell r="K773">
            <v>0</v>
          </cell>
          <cell r="O773">
            <v>148.6179245283019</v>
          </cell>
        </row>
        <row r="774">
          <cell r="C774">
            <v>0</v>
          </cell>
          <cell r="H774" t="str">
            <v>Exxon Main</v>
          </cell>
          <cell r="J774">
            <v>0</v>
          </cell>
          <cell r="K774">
            <v>0</v>
          </cell>
          <cell r="O774">
            <v>148.6179245283019</v>
          </cell>
        </row>
        <row r="775">
          <cell r="C775">
            <v>0</v>
          </cell>
          <cell r="H775" t="str">
            <v>Exxon Main</v>
          </cell>
          <cell r="J775">
            <v>0</v>
          </cell>
          <cell r="K775">
            <v>0</v>
          </cell>
          <cell r="O775">
            <v>148.6179245283019</v>
          </cell>
        </row>
        <row r="776">
          <cell r="C776">
            <v>0</v>
          </cell>
          <cell r="H776" t="str">
            <v>Exxon Main</v>
          </cell>
          <cell r="J776">
            <v>0</v>
          </cell>
          <cell r="K776">
            <v>0</v>
          </cell>
          <cell r="O776">
            <v>148.6179245283019</v>
          </cell>
        </row>
        <row r="777">
          <cell r="C777">
            <v>0</v>
          </cell>
          <cell r="H777" t="str">
            <v>Exxon Main</v>
          </cell>
          <cell r="J777">
            <v>0</v>
          </cell>
          <cell r="K777">
            <v>0</v>
          </cell>
          <cell r="O777">
            <v>142.77830188679246</v>
          </cell>
        </row>
        <row r="778">
          <cell r="C778">
            <v>0</v>
          </cell>
          <cell r="H778" t="str">
            <v>Exxon Main</v>
          </cell>
          <cell r="J778">
            <v>0</v>
          </cell>
          <cell r="K778">
            <v>0</v>
          </cell>
          <cell r="O778">
            <v>142.77830188679246</v>
          </cell>
        </row>
        <row r="779">
          <cell r="C779">
            <v>0</v>
          </cell>
          <cell r="H779" t="str">
            <v>Exxon Main</v>
          </cell>
          <cell r="J779">
            <v>0</v>
          </cell>
          <cell r="K779">
            <v>0</v>
          </cell>
          <cell r="O779">
            <v>142.77830188679246</v>
          </cell>
        </row>
        <row r="780">
          <cell r="C780">
            <v>0</v>
          </cell>
          <cell r="H780" t="str">
            <v>Exxon Main</v>
          </cell>
          <cell r="J780">
            <v>0</v>
          </cell>
          <cell r="K780">
            <v>0</v>
          </cell>
          <cell r="O780">
            <v>142.77830188679246</v>
          </cell>
        </row>
        <row r="781">
          <cell r="C781">
            <v>0</v>
          </cell>
          <cell r="H781" t="str">
            <v>Exxon Main</v>
          </cell>
          <cell r="J781">
            <v>0</v>
          </cell>
          <cell r="K781">
            <v>0</v>
          </cell>
          <cell r="O781">
            <v>142.77830188679246</v>
          </cell>
        </row>
        <row r="782">
          <cell r="C782">
            <v>0</v>
          </cell>
          <cell r="H782" t="str">
            <v>Exxon Main</v>
          </cell>
          <cell r="J782">
            <v>0</v>
          </cell>
          <cell r="K782">
            <v>0</v>
          </cell>
          <cell r="O782">
            <v>136.93396226415095</v>
          </cell>
        </row>
        <row r="783">
          <cell r="C783">
            <v>0</v>
          </cell>
          <cell r="H783" t="str">
            <v>Exxon Main</v>
          </cell>
          <cell r="J783">
            <v>0</v>
          </cell>
          <cell r="K783">
            <v>0</v>
          </cell>
          <cell r="O783">
            <v>136.93396226415095</v>
          </cell>
        </row>
        <row r="784">
          <cell r="C784">
            <v>0</v>
          </cell>
          <cell r="H784" t="str">
            <v>Exxon Main</v>
          </cell>
          <cell r="J784">
            <v>0</v>
          </cell>
          <cell r="K784">
            <v>0</v>
          </cell>
          <cell r="O784">
            <v>455.78773584905662</v>
          </cell>
        </row>
        <row r="785">
          <cell r="C785">
            <v>0</v>
          </cell>
          <cell r="H785" t="str">
            <v>Exxon Main</v>
          </cell>
          <cell r="J785">
            <v>0</v>
          </cell>
          <cell r="K785">
            <v>0</v>
          </cell>
          <cell r="O785">
            <v>325.89150943396226</v>
          </cell>
        </row>
        <row r="786">
          <cell r="C786" t="str">
            <v>DECEMBER</v>
          </cell>
          <cell r="H786" t="str">
            <v>OVERHEAD</v>
          </cell>
          <cell r="J786" t="str">
            <v xml:space="preserve">NIS (Management/Adm.personnel) </v>
          </cell>
          <cell r="K786" t="str">
            <v>Michael Daniels</v>
          </cell>
          <cell r="O786">
            <v>255.1179245283019</v>
          </cell>
        </row>
        <row r="787">
          <cell r="C787">
            <v>0</v>
          </cell>
          <cell r="H787" t="str">
            <v>Exxon Main</v>
          </cell>
          <cell r="J787">
            <v>0</v>
          </cell>
          <cell r="K787">
            <v>0</v>
          </cell>
          <cell r="O787">
            <v>241.54245283018867</v>
          </cell>
        </row>
        <row r="788">
          <cell r="C788" t="str">
            <v>DECEMBER</v>
          </cell>
          <cell r="H788" t="str">
            <v>OVERHEAD</v>
          </cell>
          <cell r="J788" t="str">
            <v xml:space="preserve">NIS (Management/Adm.personnel) </v>
          </cell>
          <cell r="K788" t="str">
            <v>Sarika Gajraj</v>
          </cell>
          <cell r="O788">
            <v>185.64150943396226</v>
          </cell>
        </row>
        <row r="789">
          <cell r="C789" t="str">
            <v>DECEMBER</v>
          </cell>
          <cell r="H789" t="str">
            <v>OVERHEAD</v>
          </cell>
          <cell r="J789" t="str">
            <v xml:space="preserve">NIS (Management/Adm.personnel) </v>
          </cell>
          <cell r="K789" t="str">
            <v>Tiffiany Accra</v>
          </cell>
          <cell r="O789">
            <v>72.726415094339629</v>
          </cell>
        </row>
        <row r="790">
          <cell r="C790">
            <v>0</v>
          </cell>
          <cell r="H790" t="str">
            <v>Exxon Main</v>
          </cell>
          <cell r="J790">
            <v>0</v>
          </cell>
          <cell r="K790">
            <v>0</v>
          </cell>
          <cell r="O790">
            <v>7.6084905660377355</v>
          </cell>
        </row>
        <row r="791">
          <cell r="C791" t="str">
            <v>DECEMBER</v>
          </cell>
          <cell r="H791" t="str">
            <v>OVERHEAD</v>
          </cell>
          <cell r="J791" t="str">
            <v xml:space="preserve">NIS (Management/Adm.personnel) </v>
          </cell>
          <cell r="K791" t="str">
            <v>James Singh</v>
          </cell>
          <cell r="O791">
            <v>723.47641509433959</v>
          </cell>
        </row>
        <row r="792">
          <cell r="C792">
            <v>0</v>
          </cell>
          <cell r="H792" t="str">
            <v>Exxon Main</v>
          </cell>
          <cell r="J792">
            <v>0</v>
          </cell>
          <cell r="K792">
            <v>0</v>
          </cell>
          <cell r="O792">
            <v>445.43396226415092</v>
          </cell>
        </row>
        <row r="793">
          <cell r="C793">
            <v>0</v>
          </cell>
          <cell r="H793" t="str">
            <v>Exxon Main</v>
          </cell>
          <cell r="J793">
            <v>0</v>
          </cell>
          <cell r="K793">
            <v>0</v>
          </cell>
          <cell r="O793">
            <v>407.69811320754718</v>
          </cell>
        </row>
        <row r="794">
          <cell r="C794" t="str">
            <v>DECEMBER</v>
          </cell>
          <cell r="H794" t="str">
            <v>OVERHEAD</v>
          </cell>
          <cell r="J794" t="str">
            <v xml:space="preserve">NIS (Management/Adm.personnel) </v>
          </cell>
          <cell r="K794" t="str">
            <v>Germin Whyte</v>
          </cell>
          <cell r="O794">
            <v>130.76415094339623</v>
          </cell>
        </row>
        <row r="795">
          <cell r="C795" t="str">
            <v>DECEMBER</v>
          </cell>
          <cell r="H795" t="str">
            <v>OVERHEAD</v>
          </cell>
          <cell r="J795" t="str">
            <v xml:space="preserve">NIS (Management/Adm.personnel) </v>
          </cell>
          <cell r="K795" t="str">
            <v>Surujdai Fredericks</v>
          </cell>
          <cell r="O795">
            <v>35.297169811320757</v>
          </cell>
        </row>
        <row r="796">
          <cell r="C796">
            <v>0</v>
          </cell>
          <cell r="H796" t="str">
            <v>Exxon Main</v>
          </cell>
          <cell r="J796">
            <v>0</v>
          </cell>
          <cell r="K796">
            <v>0</v>
          </cell>
          <cell r="O796">
            <v>47.547169811320757</v>
          </cell>
        </row>
        <row r="797">
          <cell r="C797">
            <v>0</v>
          </cell>
          <cell r="H797" t="str">
            <v>Exxon Main</v>
          </cell>
          <cell r="J797">
            <v>0</v>
          </cell>
          <cell r="K797">
            <v>0</v>
          </cell>
          <cell r="O797">
            <v>47.547169811320757</v>
          </cell>
        </row>
        <row r="798">
          <cell r="C798">
            <v>0</v>
          </cell>
          <cell r="H798" t="str">
            <v>Exxon Main</v>
          </cell>
          <cell r="J798">
            <v>0</v>
          </cell>
          <cell r="K798">
            <v>0</v>
          </cell>
          <cell r="O798">
            <v>47.547169811320757</v>
          </cell>
        </row>
        <row r="799">
          <cell r="C799">
            <v>0</v>
          </cell>
          <cell r="H799" t="str">
            <v>Exxon Main</v>
          </cell>
          <cell r="J799">
            <v>0</v>
          </cell>
          <cell r="K799">
            <v>0</v>
          </cell>
          <cell r="O799">
            <v>47.547169811320757</v>
          </cell>
        </row>
        <row r="800">
          <cell r="C800">
            <v>0</v>
          </cell>
          <cell r="H800" t="str">
            <v>Exxon Main</v>
          </cell>
          <cell r="J800">
            <v>0</v>
          </cell>
          <cell r="K800">
            <v>0</v>
          </cell>
          <cell r="O800">
            <v>47.547169811320757</v>
          </cell>
        </row>
        <row r="801">
          <cell r="C801" t="str">
            <v>DECEMBER</v>
          </cell>
          <cell r="H801" t="str">
            <v>OVERHEAD</v>
          </cell>
          <cell r="J801" t="str">
            <v xml:space="preserve">NIS (Management/Adm.personnel) </v>
          </cell>
          <cell r="K801" t="str">
            <v>Sarika Gajraj</v>
          </cell>
          <cell r="O801">
            <v>47.547169811320757</v>
          </cell>
        </row>
        <row r="802">
          <cell r="C802">
            <v>0</v>
          </cell>
          <cell r="H802" t="str">
            <v>Exxon Main</v>
          </cell>
          <cell r="J802">
            <v>0</v>
          </cell>
          <cell r="K802">
            <v>0</v>
          </cell>
          <cell r="O802">
            <v>47.547169811320757</v>
          </cell>
        </row>
        <row r="803">
          <cell r="C803" t="str">
            <v>DECEMBER</v>
          </cell>
          <cell r="H803" t="str">
            <v>OVERHEAD</v>
          </cell>
          <cell r="J803" t="str">
            <v xml:space="preserve">NIS (Management/Adm.personnel) </v>
          </cell>
          <cell r="K803" t="str">
            <v>Rabin Chandarpal</v>
          </cell>
          <cell r="O803">
            <v>47.547169811320757</v>
          </cell>
        </row>
        <row r="804">
          <cell r="C804" t="str">
            <v>DECEMBER</v>
          </cell>
          <cell r="H804" t="str">
            <v>OVERHEAD</v>
          </cell>
          <cell r="J804" t="str">
            <v xml:space="preserve">NIS (Management/Adm.personnel) </v>
          </cell>
          <cell r="K804" t="str">
            <v>James Singh</v>
          </cell>
          <cell r="O804">
            <v>47.547169811320757</v>
          </cell>
        </row>
        <row r="805">
          <cell r="C805">
            <v>0</v>
          </cell>
          <cell r="H805" t="str">
            <v>Exxon Main</v>
          </cell>
          <cell r="J805">
            <v>0</v>
          </cell>
          <cell r="K805">
            <v>0</v>
          </cell>
          <cell r="O805">
            <v>190.3254716981132</v>
          </cell>
        </row>
        <row r="806">
          <cell r="C806">
            <v>0</v>
          </cell>
          <cell r="H806" t="str">
            <v>Exxon Main</v>
          </cell>
          <cell r="J806">
            <v>0</v>
          </cell>
          <cell r="K806">
            <v>0</v>
          </cell>
          <cell r="O806">
            <v>184.48113207547169</v>
          </cell>
        </row>
        <row r="807">
          <cell r="C807">
            <v>0</v>
          </cell>
          <cell r="H807" t="str">
            <v>Exxon Main</v>
          </cell>
          <cell r="J807">
            <v>0</v>
          </cell>
          <cell r="K807">
            <v>0</v>
          </cell>
          <cell r="O807">
            <v>190.3254716981132</v>
          </cell>
        </row>
        <row r="808">
          <cell r="C808">
            <v>0</v>
          </cell>
          <cell r="H808" t="str">
            <v>Exxon Main</v>
          </cell>
          <cell r="J808">
            <v>0</v>
          </cell>
          <cell r="K808">
            <v>0</v>
          </cell>
          <cell r="O808">
            <v>190.3254716981132</v>
          </cell>
        </row>
        <row r="809">
          <cell r="C809">
            <v>0</v>
          </cell>
          <cell r="H809" t="str">
            <v>Exxon Main</v>
          </cell>
          <cell r="J809">
            <v>0</v>
          </cell>
          <cell r="K809">
            <v>0</v>
          </cell>
          <cell r="O809">
            <v>190.3254716981132</v>
          </cell>
        </row>
        <row r="810">
          <cell r="C810">
            <v>0</v>
          </cell>
          <cell r="H810" t="str">
            <v>Exxon Main</v>
          </cell>
          <cell r="J810">
            <v>0</v>
          </cell>
          <cell r="K810">
            <v>0</v>
          </cell>
          <cell r="O810">
            <v>190.3254716981132</v>
          </cell>
        </row>
        <row r="811">
          <cell r="C811">
            <v>0</v>
          </cell>
          <cell r="H811" t="str">
            <v>Exxon Main</v>
          </cell>
          <cell r="J811">
            <v>0</v>
          </cell>
          <cell r="K811">
            <v>0</v>
          </cell>
          <cell r="O811">
            <v>184.48113207547169</v>
          </cell>
        </row>
        <row r="812">
          <cell r="C812" t="str">
            <v>JANUARY</v>
          </cell>
          <cell r="H812" t="str">
            <v>OVERHEAD</v>
          </cell>
          <cell r="J812" t="str">
            <v xml:space="preserve">NIS (Management/Adm.personnel) </v>
          </cell>
          <cell r="K812" t="str">
            <v>James Singh</v>
          </cell>
          <cell r="O812">
            <v>771.02358490566041</v>
          </cell>
        </row>
        <row r="813">
          <cell r="C813">
            <v>0</v>
          </cell>
          <cell r="H813" t="str">
            <v>Exxon Main</v>
          </cell>
          <cell r="J813">
            <v>0</v>
          </cell>
          <cell r="K813">
            <v>0</v>
          </cell>
          <cell r="O813">
            <v>492.98113207547169</v>
          </cell>
        </row>
        <row r="814">
          <cell r="C814">
            <v>0</v>
          </cell>
          <cell r="H814" t="str">
            <v>Exxon Main</v>
          </cell>
          <cell r="J814">
            <v>0</v>
          </cell>
          <cell r="K814">
            <v>0</v>
          </cell>
          <cell r="O814">
            <v>455.24528301886795</v>
          </cell>
        </row>
        <row r="815">
          <cell r="C815" t="str">
            <v>JANUARY</v>
          </cell>
          <cell r="H815" t="str">
            <v>OVERHEAD</v>
          </cell>
          <cell r="J815" t="str">
            <v xml:space="preserve">NIS (Management/Adm.personnel) </v>
          </cell>
          <cell r="K815" t="str">
            <v>Germin Whyte</v>
          </cell>
          <cell r="O815">
            <v>176.84905660377359</v>
          </cell>
        </row>
        <row r="816">
          <cell r="C816" t="str">
            <v>JANUARY</v>
          </cell>
          <cell r="H816" t="str">
            <v>OVERHEAD</v>
          </cell>
          <cell r="J816" t="str">
            <v xml:space="preserve">NIS (Management/Adm.personnel) </v>
          </cell>
          <cell r="K816" t="str">
            <v>Surujdai Fredericks</v>
          </cell>
          <cell r="O816">
            <v>54.943396226415096</v>
          </cell>
        </row>
        <row r="817">
          <cell r="C817">
            <v>0</v>
          </cell>
          <cell r="H817" t="str">
            <v>Exxon Main</v>
          </cell>
          <cell r="J817">
            <v>0</v>
          </cell>
          <cell r="K817">
            <v>0</v>
          </cell>
          <cell r="O817">
            <v>503.33490566037733</v>
          </cell>
        </row>
        <row r="818">
          <cell r="C818">
            <v>0</v>
          </cell>
          <cell r="H818" t="str">
            <v>Exxon Main</v>
          </cell>
          <cell r="J818">
            <v>0</v>
          </cell>
          <cell r="K818">
            <v>0</v>
          </cell>
          <cell r="O818">
            <v>289.08962264150944</v>
          </cell>
        </row>
        <row r="819">
          <cell r="C819" t="str">
            <v>JANUARY</v>
          </cell>
          <cell r="H819" t="str">
            <v>OVERHEAD</v>
          </cell>
          <cell r="J819" t="str">
            <v xml:space="preserve">NIS (Management/Adm.personnel) </v>
          </cell>
          <cell r="K819" t="str">
            <v>Tiffiany Accra</v>
          </cell>
          <cell r="O819">
            <v>102.18867924528301</v>
          </cell>
        </row>
        <row r="820">
          <cell r="C820">
            <v>0</v>
          </cell>
          <cell r="H820" t="str">
            <v>Exxon Main</v>
          </cell>
          <cell r="J820">
            <v>0</v>
          </cell>
          <cell r="K820">
            <v>0</v>
          </cell>
          <cell r="O820">
            <v>440.15094339622641</v>
          </cell>
        </row>
        <row r="821">
          <cell r="C821">
            <v>0</v>
          </cell>
          <cell r="H821" t="str">
            <v>Exxon Main</v>
          </cell>
          <cell r="J821">
            <v>0</v>
          </cell>
          <cell r="K821">
            <v>0</v>
          </cell>
          <cell r="O821">
            <v>276.04716981132077</v>
          </cell>
        </row>
        <row r="822">
          <cell r="C822">
            <v>0</v>
          </cell>
          <cell r="H822" t="str">
            <v>Exxon Main</v>
          </cell>
          <cell r="J822">
            <v>0</v>
          </cell>
          <cell r="K822">
            <v>0</v>
          </cell>
          <cell r="O822">
            <v>276.04716981132077</v>
          </cell>
        </row>
        <row r="823">
          <cell r="C823">
            <v>0</v>
          </cell>
          <cell r="H823" t="str">
            <v>Exxon Main</v>
          </cell>
          <cell r="J823">
            <v>0</v>
          </cell>
          <cell r="K823">
            <v>0</v>
          </cell>
          <cell r="O823">
            <v>276.04716981132077</v>
          </cell>
        </row>
        <row r="824">
          <cell r="C824">
            <v>0</v>
          </cell>
          <cell r="H824" t="str">
            <v>Exxon Main</v>
          </cell>
          <cell r="J824">
            <v>0</v>
          </cell>
          <cell r="K824">
            <v>0</v>
          </cell>
          <cell r="O824">
            <v>249.41981132075472</v>
          </cell>
        </row>
        <row r="825">
          <cell r="C825">
            <v>0</v>
          </cell>
          <cell r="H825" t="str">
            <v>Exxon Main</v>
          </cell>
          <cell r="J825">
            <v>0</v>
          </cell>
          <cell r="K825">
            <v>0</v>
          </cell>
          <cell r="O825">
            <v>249.41981132075472</v>
          </cell>
        </row>
        <row r="826">
          <cell r="C826">
            <v>0</v>
          </cell>
          <cell r="H826" t="str">
            <v>Exxon Main</v>
          </cell>
          <cell r="J826">
            <v>0</v>
          </cell>
          <cell r="K826">
            <v>0</v>
          </cell>
          <cell r="O826">
            <v>249.41981132075472</v>
          </cell>
        </row>
        <row r="827">
          <cell r="C827">
            <v>0</v>
          </cell>
          <cell r="H827" t="str">
            <v>Exxon Main</v>
          </cell>
          <cell r="J827">
            <v>0</v>
          </cell>
          <cell r="K827">
            <v>0</v>
          </cell>
          <cell r="O827">
            <v>241.6745283018868</v>
          </cell>
        </row>
        <row r="828">
          <cell r="C828">
            <v>0</v>
          </cell>
          <cell r="H828" t="str">
            <v>Exxon Main</v>
          </cell>
          <cell r="J828">
            <v>0</v>
          </cell>
          <cell r="K828">
            <v>0</v>
          </cell>
          <cell r="O828">
            <v>238.00943396226415</v>
          </cell>
        </row>
        <row r="829">
          <cell r="C829">
            <v>0</v>
          </cell>
          <cell r="H829" t="str">
            <v>Exxon Main</v>
          </cell>
          <cell r="J829">
            <v>0</v>
          </cell>
          <cell r="K829">
            <v>0</v>
          </cell>
          <cell r="O829">
            <v>238.00943396226415</v>
          </cell>
        </row>
        <row r="830">
          <cell r="C830">
            <v>0</v>
          </cell>
          <cell r="H830" t="str">
            <v>Exxon Main</v>
          </cell>
          <cell r="J830">
            <v>0</v>
          </cell>
          <cell r="K830">
            <v>0</v>
          </cell>
          <cell r="O830">
            <v>230.66981132075472</v>
          </cell>
        </row>
        <row r="831">
          <cell r="C831">
            <v>0</v>
          </cell>
          <cell r="H831" t="str">
            <v>Halliburton</v>
          </cell>
          <cell r="J831">
            <v>0</v>
          </cell>
          <cell r="K831">
            <v>0</v>
          </cell>
          <cell r="O831">
            <v>364.67924528301887</v>
          </cell>
        </row>
        <row r="832">
          <cell r="C832">
            <v>0</v>
          </cell>
          <cell r="H832" t="str">
            <v>Exxon Main</v>
          </cell>
          <cell r="J832">
            <v>0</v>
          </cell>
          <cell r="K832">
            <v>0</v>
          </cell>
          <cell r="O832">
            <v>218.4433962264151</v>
          </cell>
        </row>
        <row r="833">
          <cell r="C833">
            <v>0</v>
          </cell>
          <cell r="H833" t="str">
            <v>Exxon Main</v>
          </cell>
          <cell r="J833">
            <v>0</v>
          </cell>
          <cell r="K833">
            <v>0</v>
          </cell>
          <cell r="O833">
            <v>218.4433962264151</v>
          </cell>
        </row>
        <row r="834">
          <cell r="C834">
            <v>0</v>
          </cell>
          <cell r="H834" t="str">
            <v>Exxon Main</v>
          </cell>
          <cell r="J834">
            <v>0</v>
          </cell>
          <cell r="K834">
            <v>0</v>
          </cell>
          <cell r="O834">
            <v>218.4433962264151</v>
          </cell>
        </row>
        <row r="835">
          <cell r="C835">
            <v>0</v>
          </cell>
          <cell r="H835" t="str">
            <v>Exxon Main</v>
          </cell>
          <cell r="J835">
            <v>0</v>
          </cell>
          <cell r="K835">
            <v>0</v>
          </cell>
          <cell r="O835">
            <v>168.06132075471697</v>
          </cell>
        </row>
        <row r="836">
          <cell r="C836">
            <v>0</v>
          </cell>
          <cell r="H836" t="str">
            <v>Exxon Main</v>
          </cell>
          <cell r="J836">
            <v>0</v>
          </cell>
          <cell r="K836">
            <v>0</v>
          </cell>
          <cell r="O836">
            <v>168.06132075471697</v>
          </cell>
        </row>
        <row r="837">
          <cell r="C837">
            <v>0</v>
          </cell>
          <cell r="H837" t="str">
            <v>Exxon Main</v>
          </cell>
          <cell r="J837">
            <v>0</v>
          </cell>
          <cell r="K837">
            <v>0</v>
          </cell>
          <cell r="O837">
            <v>159.64150943396226</v>
          </cell>
        </row>
        <row r="838">
          <cell r="C838">
            <v>0</v>
          </cell>
          <cell r="H838" t="str">
            <v>Exxon Main</v>
          </cell>
          <cell r="J838">
            <v>0</v>
          </cell>
          <cell r="K838">
            <v>0</v>
          </cell>
          <cell r="O838">
            <v>136.24528301886792</v>
          </cell>
        </row>
        <row r="839">
          <cell r="C839">
            <v>0</v>
          </cell>
          <cell r="H839" t="str">
            <v>Exxon Main</v>
          </cell>
          <cell r="J839">
            <v>0</v>
          </cell>
          <cell r="K839">
            <v>0</v>
          </cell>
          <cell r="O839">
            <v>93.231132075471692</v>
          </cell>
        </row>
        <row r="840">
          <cell r="C840">
            <v>0</v>
          </cell>
          <cell r="H840" t="str">
            <v>Exxon Main</v>
          </cell>
          <cell r="J840">
            <v>0</v>
          </cell>
          <cell r="K840">
            <v>0</v>
          </cell>
          <cell r="O840">
            <v>13.693396226415095</v>
          </cell>
        </row>
        <row r="841">
          <cell r="C841">
            <v>0</v>
          </cell>
          <cell r="H841" t="str">
            <v>Exxon Main</v>
          </cell>
          <cell r="J841">
            <v>0</v>
          </cell>
          <cell r="K841">
            <v>0</v>
          </cell>
          <cell r="O841">
            <v>290.4858490566038</v>
          </cell>
        </row>
        <row r="842">
          <cell r="C842">
            <v>0</v>
          </cell>
          <cell r="H842" t="str">
            <v>Exxon Main</v>
          </cell>
          <cell r="J842">
            <v>0</v>
          </cell>
          <cell r="K842">
            <v>0</v>
          </cell>
          <cell r="O842">
            <v>207.84905660377359</v>
          </cell>
        </row>
        <row r="843">
          <cell r="C843">
            <v>0</v>
          </cell>
          <cell r="H843" t="str">
            <v>Exxon Main</v>
          </cell>
          <cell r="J843">
            <v>0</v>
          </cell>
          <cell r="K843">
            <v>0</v>
          </cell>
          <cell r="O843">
            <v>196.16509433962264</v>
          </cell>
        </row>
        <row r="844">
          <cell r="C844">
            <v>0</v>
          </cell>
          <cell r="H844" t="str">
            <v>Exxon Main</v>
          </cell>
          <cell r="J844">
            <v>0</v>
          </cell>
          <cell r="K844">
            <v>0</v>
          </cell>
          <cell r="O844">
            <v>196.16509433962264</v>
          </cell>
        </row>
        <row r="845">
          <cell r="C845">
            <v>0</v>
          </cell>
          <cell r="H845" t="str">
            <v>Exxon Main</v>
          </cell>
          <cell r="J845">
            <v>0</v>
          </cell>
          <cell r="K845">
            <v>0</v>
          </cell>
          <cell r="O845">
            <v>196.16509433962264</v>
          </cell>
        </row>
        <row r="846">
          <cell r="C846">
            <v>0</v>
          </cell>
          <cell r="H846" t="str">
            <v>Exxon Main</v>
          </cell>
          <cell r="J846">
            <v>0</v>
          </cell>
          <cell r="K846">
            <v>0</v>
          </cell>
          <cell r="O846">
            <v>196.16509433962264</v>
          </cell>
        </row>
        <row r="847">
          <cell r="C847">
            <v>0</v>
          </cell>
          <cell r="H847" t="str">
            <v>Exxon Main</v>
          </cell>
          <cell r="J847">
            <v>0</v>
          </cell>
          <cell r="K847">
            <v>0</v>
          </cell>
          <cell r="O847">
            <v>196.16509433962264</v>
          </cell>
        </row>
        <row r="848">
          <cell r="C848">
            <v>0</v>
          </cell>
          <cell r="H848" t="str">
            <v>Exxon Main</v>
          </cell>
          <cell r="J848">
            <v>0</v>
          </cell>
          <cell r="K848">
            <v>0</v>
          </cell>
          <cell r="O848">
            <v>196.16509433962264</v>
          </cell>
        </row>
        <row r="849">
          <cell r="C849">
            <v>0</v>
          </cell>
          <cell r="H849" t="str">
            <v>Exxon Main</v>
          </cell>
          <cell r="J849">
            <v>0</v>
          </cell>
          <cell r="K849">
            <v>0</v>
          </cell>
          <cell r="O849">
            <v>12798.938679245282</v>
          </cell>
        </row>
        <row r="850">
          <cell r="O850">
            <v>85149.35377358491</v>
          </cell>
        </row>
        <row r="851">
          <cell r="O851">
            <v>0</v>
          </cell>
        </row>
        <row r="852">
          <cell r="C852">
            <v>0</v>
          </cell>
          <cell r="H852" t="str">
            <v>Exxon Main</v>
          </cell>
          <cell r="J852">
            <v>0</v>
          </cell>
          <cell r="K852">
            <v>0</v>
          </cell>
          <cell r="O852">
            <v>147.16981132075472</v>
          </cell>
        </row>
        <row r="853">
          <cell r="C853">
            <v>0</v>
          </cell>
          <cell r="H853" t="str">
            <v>Exxon Main</v>
          </cell>
          <cell r="J853">
            <v>0</v>
          </cell>
          <cell r="K853">
            <v>0</v>
          </cell>
          <cell r="O853">
            <v>416.98113207547169</v>
          </cell>
        </row>
        <row r="854">
          <cell r="C854">
            <v>0</v>
          </cell>
          <cell r="H854" t="str">
            <v>Exxon Main</v>
          </cell>
          <cell r="J854">
            <v>0</v>
          </cell>
          <cell r="K854">
            <v>0</v>
          </cell>
          <cell r="O854">
            <v>404.71698113207549</v>
          </cell>
        </row>
        <row r="855">
          <cell r="C855">
            <v>0</v>
          </cell>
          <cell r="H855" t="str">
            <v>Exxon Main</v>
          </cell>
          <cell r="J855">
            <v>0</v>
          </cell>
          <cell r="K855">
            <v>0</v>
          </cell>
          <cell r="O855">
            <v>588.67924528301887</v>
          </cell>
        </row>
        <row r="856">
          <cell r="O856">
            <v>1557.5471698113208</v>
          </cell>
        </row>
        <row r="857">
          <cell r="O857">
            <v>305567.23584905663</v>
          </cell>
        </row>
        <row r="858">
          <cell r="O858">
            <v>530242.11792452831</v>
          </cell>
        </row>
        <row r="859">
          <cell r="O859">
            <v>0</v>
          </cell>
        </row>
        <row r="860">
          <cell r="O860">
            <v>0</v>
          </cell>
        </row>
        <row r="861">
          <cell r="C861">
            <v>0</v>
          </cell>
          <cell r="H861" t="str">
            <v>Exxon Main</v>
          </cell>
          <cell r="J861">
            <v>0</v>
          </cell>
          <cell r="K861">
            <v>0</v>
          </cell>
          <cell r="O861">
            <v>76.669811320754718</v>
          </cell>
        </row>
        <row r="862">
          <cell r="C862">
            <v>0</v>
          </cell>
          <cell r="H862" t="str">
            <v>Exxon Main</v>
          </cell>
          <cell r="J862">
            <v>0</v>
          </cell>
          <cell r="K862">
            <v>0</v>
          </cell>
          <cell r="O862">
            <v>17.25</v>
          </cell>
        </row>
        <row r="863">
          <cell r="C863">
            <v>0</v>
          </cell>
          <cell r="H863" t="str">
            <v>Exxon Main</v>
          </cell>
          <cell r="J863">
            <v>0</v>
          </cell>
          <cell r="K863">
            <v>0</v>
          </cell>
          <cell r="O863">
            <v>10.599056603773585</v>
          </cell>
        </row>
        <row r="864">
          <cell r="C864">
            <v>0</v>
          </cell>
          <cell r="H864" t="str">
            <v>Exxon Main</v>
          </cell>
          <cell r="J864">
            <v>0</v>
          </cell>
          <cell r="K864">
            <v>0</v>
          </cell>
          <cell r="O864">
            <v>87.306603773584911</v>
          </cell>
        </row>
        <row r="865">
          <cell r="C865">
            <v>0</v>
          </cell>
          <cell r="H865" t="str">
            <v>Exxon Main</v>
          </cell>
          <cell r="J865">
            <v>0</v>
          </cell>
          <cell r="K865">
            <v>0</v>
          </cell>
          <cell r="O865">
            <v>68.905660377358487</v>
          </cell>
        </row>
        <row r="866">
          <cell r="C866">
            <v>0</v>
          </cell>
          <cell r="H866" t="str">
            <v>Exxon Main</v>
          </cell>
          <cell r="J866">
            <v>0</v>
          </cell>
          <cell r="K866">
            <v>0</v>
          </cell>
          <cell r="O866">
            <v>208.49056603773585</v>
          </cell>
        </row>
        <row r="867">
          <cell r="C867">
            <v>0</v>
          </cell>
          <cell r="H867" t="str">
            <v>Exxon Main</v>
          </cell>
          <cell r="J867">
            <v>0</v>
          </cell>
          <cell r="K867">
            <v>0</v>
          </cell>
          <cell r="O867">
            <v>323.58490566037733</v>
          </cell>
        </row>
        <row r="868">
          <cell r="C868">
            <v>0</v>
          </cell>
          <cell r="H868" t="str">
            <v>Exxon Main</v>
          </cell>
          <cell r="J868">
            <v>0</v>
          </cell>
          <cell r="K868">
            <v>0</v>
          </cell>
          <cell r="O868">
            <v>64.740566037735846</v>
          </cell>
        </row>
        <row r="869">
          <cell r="C869">
            <v>0</v>
          </cell>
          <cell r="H869" t="str">
            <v>Exxon Main</v>
          </cell>
          <cell r="J869">
            <v>0</v>
          </cell>
          <cell r="K869">
            <v>0</v>
          </cell>
          <cell r="O869">
            <v>1833.4905660377358</v>
          </cell>
        </row>
        <row r="870">
          <cell r="C870">
            <v>0</v>
          </cell>
          <cell r="H870" t="str">
            <v>Exxon Main</v>
          </cell>
          <cell r="J870">
            <v>0</v>
          </cell>
          <cell r="K870">
            <v>0</v>
          </cell>
          <cell r="O870">
            <v>4109.5849056603774</v>
          </cell>
        </row>
        <row r="871">
          <cell r="C871">
            <v>0</v>
          </cell>
          <cell r="H871" t="str">
            <v>Exxon Main</v>
          </cell>
          <cell r="J871">
            <v>0</v>
          </cell>
          <cell r="K871">
            <v>0</v>
          </cell>
          <cell r="O871">
            <v>131.99056603773585</v>
          </cell>
        </row>
        <row r="872">
          <cell r="C872">
            <v>0</v>
          </cell>
          <cell r="H872" t="str">
            <v>Exxon Main</v>
          </cell>
          <cell r="J872">
            <v>0</v>
          </cell>
          <cell r="K872">
            <v>0</v>
          </cell>
          <cell r="O872">
            <v>113.67924528301887</v>
          </cell>
        </row>
        <row r="873">
          <cell r="C873">
            <v>0</v>
          </cell>
          <cell r="H873" t="str">
            <v>Exxon Main</v>
          </cell>
          <cell r="J873">
            <v>0</v>
          </cell>
          <cell r="K873">
            <v>0</v>
          </cell>
          <cell r="O873">
            <v>577.92452830188677</v>
          </cell>
        </row>
        <row r="874">
          <cell r="C874">
            <v>0</v>
          </cell>
          <cell r="H874" t="str">
            <v>Exxon Main</v>
          </cell>
          <cell r="J874">
            <v>0</v>
          </cell>
          <cell r="K874">
            <v>0</v>
          </cell>
          <cell r="O874">
            <v>132.0754716981132</v>
          </cell>
        </row>
        <row r="875">
          <cell r="C875">
            <v>0</v>
          </cell>
          <cell r="H875" t="str">
            <v>Exxon Main</v>
          </cell>
          <cell r="J875">
            <v>0</v>
          </cell>
          <cell r="K875">
            <v>0</v>
          </cell>
          <cell r="O875">
            <v>8.1037735849056602</v>
          </cell>
        </row>
        <row r="876">
          <cell r="C876">
            <v>0</v>
          </cell>
          <cell r="H876" t="str">
            <v>Exxon Main</v>
          </cell>
          <cell r="J876">
            <v>0</v>
          </cell>
          <cell r="K876">
            <v>0</v>
          </cell>
          <cell r="O876">
            <v>318.8679245283019</v>
          </cell>
        </row>
        <row r="877">
          <cell r="C877">
            <v>0</v>
          </cell>
          <cell r="H877" t="str">
            <v>Exxon Main</v>
          </cell>
          <cell r="J877">
            <v>0</v>
          </cell>
          <cell r="K877">
            <v>0</v>
          </cell>
          <cell r="O877">
            <v>441.67924528301887</v>
          </cell>
        </row>
        <row r="878">
          <cell r="C878">
            <v>0</v>
          </cell>
          <cell r="H878" t="str">
            <v>Exxon Main</v>
          </cell>
          <cell r="J878">
            <v>0</v>
          </cell>
          <cell r="K878">
            <v>0</v>
          </cell>
          <cell r="O878">
            <v>43.867924528301884</v>
          </cell>
        </row>
        <row r="879">
          <cell r="C879">
            <v>0</v>
          </cell>
          <cell r="H879" t="str">
            <v>Exxon Main</v>
          </cell>
          <cell r="J879">
            <v>0</v>
          </cell>
          <cell r="K879">
            <v>0</v>
          </cell>
          <cell r="O879">
            <v>14.150943396226415</v>
          </cell>
        </row>
        <row r="880">
          <cell r="C880">
            <v>0</v>
          </cell>
          <cell r="H880" t="str">
            <v>Exxon Main</v>
          </cell>
          <cell r="J880">
            <v>0</v>
          </cell>
          <cell r="K880">
            <v>0</v>
          </cell>
          <cell r="O880">
            <v>3410.1415094339623</v>
          </cell>
        </row>
        <row r="881">
          <cell r="C881">
            <v>0</v>
          </cell>
          <cell r="H881" t="str">
            <v>Exxon Main</v>
          </cell>
          <cell r="J881">
            <v>0</v>
          </cell>
          <cell r="K881">
            <v>0</v>
          </cell>
          <cell r="O881">
            <v>393.39622641509436</v>
          </cell>
        </row>
        <row r="882">
          <cell r="C882">
            <v>0</v>
          </cell>
          <cell r="H882" t="str">
            <v>Exxon Main</v>
          </cell>
          <cell r="J882">
            <v>0</v>
          </cell>
          <cell r="K882">
            <v>0</v>
          </cell>
          <cell r="O882">
            <v>861.13207547169816</v>
          </cell>
        </row>
        <row r="883">
          <cell r="C883">
            <v>0</v>
          </cell>
          <cell r="H883" t="str">
            <v>Exxon Main</v>
          </cell>
          <cell r="J883">
            <v>0</v>
          </cell>
          <cell r="K883">
            <v>0</v>
          </cell>
          <cell r="O883">
            <v>417.45283018867923</v>
          </cell>
        </row>
        <row r="884">
          <cell r="C884">
            <v>0</v>
          </cell>
          <cell r="H884" t="str">
            <v>Exxon Main</v>
          </cell>
          <cell r="J884">
            <v>0</v>
          </cell>
          <cell r="K884">
            <v>0</v>
          </cell>
          <cell r="O884">
            <v>2181.6037735849059</v>
          </cell>
        </row>
        <row r="885">
          <cell r="C885">
            <v>0</v>
          </cell>
          <cell r="H885" t="str">
            <v>Exxon Main</v>
          </cell>
          <cell r="J885">
            <v>0</v>
          </cell>
          <cell r="K885">
            <v>0</v>
          </cell>
          <cell r="O885">
            <v>2787.2641509433961</v>
          </cell>
        </row>
        <row r="886">
          <cell r="C886">
            <v>0</v>
          </cell>
          <cell r="H886" t="str">
            <v>Exxon Main</v>
          </cell>
          <cell r="J886">
            <v>0</v>
          </cell>
          <cell r="K886">
            <v>0</v>
          </cell>
          <cell r="O886">
            <v>1196.9386792452831</v>
          </cell>
        </row>
        <row r="887">
          <cell r="C887">
            <v>0</v>
          </cell>
          <cell r="H887" t="str">
            <v>Exxon Main</v>
          </cell>
          <cell r="J887">
            <v>0</v>
          </cell>
          <cell r="K887">
            <v>0</v>
          </cell>
          <cell r="O887">
            <v>136.54716981132074</v>
          </cell>
        </row>
        <row r="888">
          <cell r="C888">
            <v>0</v>
          </cell>
          <cell r="H888" t="str">
            <v>Exxon Main</v>
          </cell>
          <cell r="J888">
            <v>0</v>
          </cell>
          <cell r="K888">
            <v>0</v>
          </cell>
          <cell r="O888">
            <v>2268.4716981132074</v>
          </cell>
        </row>
        <row r="889">
          <cell r="C889">
            <v>0</v>
          </cell>
          <cell r="H889" t="str">
            <v>Exxon Main</v>
          </cell>
          <cell r="J889">
            <v>0</v>
          </cell>
          <cell r="K889">
            <v>0</v>
          </cell>
          <cell r="O889">
            <v>81.886792452830193</v>
          </cell>
        </row>
        <row r="890">
          <cell r="C890">
            <v>0</v>
          </cell>
          <cell r="H890" t="str">
            <v>Exxon Main</v>
          </cell>
          <cell r="J890">
            <v>0</v>
          </cell>
          <cell r="K890">
            <v>0</v>
          </cell>
          <cell r="O890">
            <v>1603.7735849056603</v>
          </cell>
        </row>
        <row r="891">
          <cell r="C891">
            <v>0</v>
          </cell>
          <cell r="H891" t="str">
            <v>Exxon Main</v>
          </cell>
          <cell r="J891">
            <v>0</v>
          </cell>
          <cell r="K891">
            <v>0</v>
          </cell>
          <cell r="O891">
            <v>358.49056603773585</v>
          </cell>
        </row>
        <row r="892">
          <cell r="C892">
            <v>0</v>
          </cell>
          <cell r="H892" t="str">
            <v>Exxon Main</v>
          </cell>
          <cell r="J892">
            <v>0</v>
          </cell>
          <cell r="K892">
            <v>0</v>
          </cell>
          <cell r="O892">
            <v>197.16981132075472</v>
          </cell>
        </row>
        <row r="893">
          <cell r="C893">
            <v>0</v>
          </cell>
          <cell r="H893" t="str">
            <v>Exxon Main</v>
          </cell>
          <cell r="J893">
            <v>0</v>
          </cell>
          <cell r="K893">
            <v>0</v>
          </cell>
          <cell r="O893">
            <v>169.81132075471697</v>
          </cell>
        </row>
        <row r="894">
          <cell r="C894">
            <v>0</v>
          </cell>
          <cell r="H894" t="str">
            <v>Exxon Main</v>
          </cell>
          <cell r="J894">
            <v>0</v>
          </cell>
          <cell r="K894">
            <v>0</v>
          </cell>
          <cell r="O894">
            <v>518.86792452830184</v>
          </cell>
        </row>
        <row r="895">
          <cell r="C895">
            <v>0</v>
          </cell>
          <cell r="H895" t="str">
            <v>Exxon Main</v>
          </cell>
          <cell r="J895">
            <v>0</v>
          </cell>
          <cell r="K895">
            <v>0</v>
          </cell>
          <cell r="O895">
            <v>9.433962264150944</v>
          </cell>
        </row>
        <row r="896">
          <cell r="C896">
            <v>0</v>
          </cell>
          <cell r="H896" t="str">
            <v>Exxon Main</v>
          </cell>
          <cell r="J896">
            <v>0</v>
          </cell>
          <cell r="K896">
            <v>0</v>
          </cell>
          <cell r="O896">
            <v>279.21698113207549</v>
          </cell>
        </row>
        <row r="897">
          <cell r="C897">
            <v>0</v>
          </cell>
          <cell r="H897" t="str">
            <v>Exxon Main</v>
          </cell>
          <cell r="J897">
            <v>0</v>
          </cell>
          <cell r="K897">
            <v>0</v>
          </cell>
          <cell r="O897">
            <v>1591.9811320754718</v>
          </cell>
        </row>
        <row r="898">
          <cell r="C898">
            <v>0</v>
          </cell>
          <cell r="H898" t="str">
            <v>Exxon Main</v>
          </cell>
          <cell r="J898">
            <v>0</v>
          </cell>
          <cell r="K898">
            <v>0</v>
          </cell>
          <cell r="O898">
            <v>230.26415094339623</v>
          </cell>
        </row>
        <row r="899">
          <cell r="C899">
            <v>0</v>
          </cell>
          <cell r="H899" t="str">
            <v>Exxon Main</v>
          </cell>
          <cell r="J899">
            <v>0</v>
          </cell>
          <cell r="K899">
            <v>0</v>
          </cell>
          <cell r="O899">
            <v>283.01886792452831</v>
          </cell>
        </row>
        <row r="900">
          <cell r="C900">
            <v>0</v>
          </cell>
          <cell r="H900" t="str">
            <v>Exxon Main</v>
          </cell>
          <cell r="J900">
            <v>0</v>
          </cell>
          <cell r="K900">
            <v>0</v>
          </cell>
          <cell r="O900">
            <v>214.62264150943398</v>
          </cell>
        </row>
        <row r="901">
          <cell r="C901">
            <v>0</v>
          </cell>
          <cell r="H901" t="str">
            <v>Exxon Main</v>
          </cell>
          <cell r="J901">
            <v>0</v>
          </cell>
          <cell r="K901">
            <v>0</v>
          </cell>
          <cell r="O901">
            <v>27.099056603773583</v>
          </cell>
        </row>
        <row r="902">
          <cell r="C902">
            <v>0</v>
          </cell>
          <cell r="H902" t="str">
            <v>Exxon Main</v>
          </cell>
          <cell r="J902">
            <v>0</v>
          </cell>
          <cell r="K902">
            <v>0</v>
          </cell>
          <cell r="O902">
            <v>75.471698113207552</v>
          </cell>
        </row>
        <row r="903">
          <cell r="O903">
            <v>27877.018867924529</v>
          </cell>
        </row>
        <row r="904">
          <cell r="O904">
            <v>0</v>
          </cell>
        </row>
        <row r="905">
          <cell r="C905">
            <v>0</v>
          </cell>
          <cell r="H905" t="str">
            <v>Exxon Main</v>
          </cell>
          <cell r="J905">
            <v>0</v>
          </cell>
          <cell r="K905">
            <v>0</v>
          </cell>
          <cell r="O905">
            <v>14.212264150943396</v>
          </cell>
        </row>
        <row r="906">
          <cell r="C906">
            <v>0</v>
          </cell>
          <cell r="H906" t="str">
            <v>Exxon Main</v>
          </cell>
          <cell r="J906">
            <v>0</v>
          </cell>
          <cell r="K906">
            <v>0</v>
          </cell>
          <cell r="O906">
            <v>511.79245283018867</v>
          </cell>
        </row>
        <row r="907">
          <cell r="C907">
            <v>0</v>
          </cell>
          <cell r="H907" t="str">
            <v>Exxon Main</v>
          </cell>
          <cell r="J907">
            <v>0</v>
          </cell>
          <cell r="K907">
            <v>0</v>
          </cell>
          <cell r="O907">
            <v>10.424528301886792</v>
          </cell>
        </row>
        <row r="908">
          <cell r="C908">
            <v>0</v>
          </cell>
          <cell r="H908" t="str">
            <v>Exxon Main</v>
          </cell>
          <cell r="J908">
            <v>0</v>
          </cell>
          <cell r="K908">
            <v>0</v>
          </cell>
          <cell r="O908">
            <v>292.7358490566038</v>
          </cell>
        </row>
        <row r="909">
          <cell r="C909">
            <v>0</v>
          </cell>
          <cell r="H909" t="str">
            <v>Exxon Main</v>
          </cell>
          <cell r="J909">
            <v>0</v>
          </cell>
          <cell r="K909">
            <v>0</v>
          </cell>
          <cell r="O909">
            <v>943.39622641509436</v>
          </cell>
        </row>
        <row r="910">
          <cell r="C910">
            <v>0</v>
          </cell>
          <cell r="H910" t="str">
            <v>Exxon Main</v>
          </cell>
          <cell r="J910">
            <v>0</v>
          </cell>
          <cell r="K910">
            <v>0</v>
          </cell>
          <cell r="O910">
            <v>34.433962264150942</v>
          </cell>
        </row>
        <row r="911">
          <cell r="C911">
            <v>0</v>
          </cell>
          <cell r="H911" t="str">
            <v>Exxon Main</v>
          </cell>
          <cell r="J911">
            <v>0</v>
          </cell>
          <cell r="K911">
            <v>0</v>
          </cell>
          <cell r="O911">
            <v>20.188679245283019</v>
          </cell>
        </row>
        <row r="912">
          <cell r="C912">
            <v>0</v>
          </cell>
          <cell r="H912" t="str">
            <v>Exxon Main</v>
          </cell>
          <cell r="J912">
            <v>0</v>
          </cell>
          <cell r="K912">
            <v>0</v>
          </cell>
          <cell r="O912">
            <v>235.84905660377359</v>
          </cell>
        </row>
        <row r="913">
          <cell r="C913">
            <v>0</v>
          </cell>
          <cell r="H913" t="str">
            <v>Exxon Main</v>
          </cell>
          <cell r="J913">
            <v>0</v>
          </cell>
          <cell r="K913">
            <v>0</v>
          </cell>
          <cell r="O913">
            <v>20.283018867924529</v>
          </cell>
        </row>
        <row r="914">
          <cell r="C914">
            <v>0</v>
          </cell>
          <cell r="H914" t="str">
            <v>Exxon Main</v>
          </cell>
          <cell r="J914">
            <v>0</v>
          </cell>
          <cell r="K914">
            <v>0</v>
          </cell>
          <cell r="O914">
            <v>943.39622641509436</v>
          </cell>
        </row>
        <row r="915">
          <cell r="C915">
            <v>0</v>
          </cell>
          <cell r="H915" t="str">
            <v>Exxon Main</v>
          </cell>
          <cell r="J915">
            <v>0</v>
          </cell>
          <cell r="K915">
            <v>0</v>
          </cell>
          <cell r="O915">
            <v>292.45283018867923</v>
          </cell>
        </row>
        <row r="916">
          <cell r="C916">
            <v>0</v>
          </cell>
          <cell r="H916" t="str">
            <v>Exxon Main</v>
          </cell>
          <cell r="J916">
            <v>0</v>
          </cell>
          <cell r="K916">
            <v>0</v>
          </cell>
          <cell r="O916">
            <v>7.0754716981132075</v>
          </cell>
        </row>
        <row r="917">
          <cell r="C917">
            <v>0</v>
          </cell>
          <cell r="H917" t="str">
            <v>Exxon Main</v>
          </cell>
          <cell r="J917">
            <v>0</v>
          </cell>
          <cell r="K917">
            <v>0</v>
          </cell>
          <cell r="O917">
            <v>943.39622641509436</v>
          </cell>
        </row>
        <row r="918">
          <cell r="C918">
            <v>0</v>
          </cell>
          <cell r="H918" t="str">
            <v>Exxon Main</v>
          </cell>
          <cell r="J918">
            <v>0</v>
          </cell>
          <cell r="K918">
            <v>0</v>
          </cell>
          <cell r="O918">
            <v>13.018867924528301</v>
          </cell>
        </row>
        <row r="919">
          <cell r="C919">
            <v>0</v>
          </cell>
          <cell r="H919" t="str">
            <v>Exxon Main</v>
          </cell>
          <cell r="J919">
            <v>0</v>
          </cell>
          <cell r="K919">
            <v>0</v>
          </cell>
          <cell r="O919">
            <v>2745.2830188679245</v>
          </cell>
        </row>
        <row r="920">
          <cell r="C920">
            <v>0</v>
          </cell>
          <cell r="H920" t="str">
            <v>Exxon Main</v>
          </cell>
          <cell r="J920">
            <v>0</v>
          </cell>
          <cell r="K920">
            <v>0</v>
          </cell>
          <cell r="O920">
            <v>14.150943396226415</v>
          </cell>
        </row>
        <row r="921">
          <cell r="C921">
            <v>0</v>
          </cell>
          <cell r="H921" t="str">
            <v>Exxon Main</v>
          </cell>
          <cell r="J921">
            <v>0</v>
          </cell>
          <cell r="K921">
            <v>0</v>
          </cell>
          <cell r="O921">
            <v>17.924528301886792</v>
          </cell>
        </row>
        <row r="922">
          <cell r="C922">
            <v>0</v>
          </cell>
          <cell r="H922" t="str">
            <v>Exxon Main</v>
          </cell>
          <cell r="J922">
            <v>0</v>
          </cell>
          <cell r="K922">
            <v>0</v>
          </cell>
          <cell r="O922">
            <v>2334.9056603773583</v>
          </cell>
        </row>
        <row r="923">
          <cell r="O923">
            <v>9394.9198113207549</v>
          </cell>
        </row>
        <row r="924">
          <cell r="O924">
            <v>0</v>
          </cell>
        </row>
        <row r="925">
          <cell r="C925">
            <v>0</v>
          </cell>
          <cell r="H925" t="str">
            <v>Exxon Main</v>
          </cell>
          <cell r="J925">
            <v>0</v>
          </cell>
          <cell r="K925">
            <v>0</v>
          </cell>
          <cell r="O925">
            <v>2606.5290566037738</v>
          </cell>
        </row>
        <row r="926">
          <cell r="C926">
            <v>0</v>
          </cell>
          <cell r="H926" t="str">
            <v>Exxon Main</v>
          </cell>
          <cell r="J926">
            <v>0</v>
          </cell>
          <cell r="K926">
            <v>0</v>
          </cell>
          <cell r="O926">
            <v>1009.375</v>
          </cell>
        </row>
        <row r="927">
          <cell r="C927">
            <v>0</v>
          </cell>
          <cell r="H927" t="str">
            <v>Exxon Main</v>
          </cell>
          <cell r="J927">
            <v>0</v>
          </cell>
          <cell r="K927">
            <v>0</v>
          </cell>
          <cell r="O927">
            <v>3627.2091509433963</v>
          </cell>
        </row>
        <row r="928">
          <cell r="C928">
            <v>0</v>
          </cell>
          <cell r="H928" t="str">
            <v>Exxon Main</v>
          </cell>
          <cell r="J928">
            <v>0</v>
          </cell>
          <cell r="K928">
            <v>0</v>
          </cell>
          <cell r="O928">
            <v>1318.5</v>
          </cell>
        </row>
        <row r="929">
          <cell r="C929">
            <v>0</v>
          </cell>
          <cell r="H929" t="str">
            <v>Exxon Main</v>
          </cell>
          <cell r="J929">
            <v>0</v>
          </cell>
          <cell r="K929">
            <v>0</v>
          </cell>
          <cell r="O929">
            <v>1818.8490566037735</v>
          </cell>
        </row>
        <row r="930">
          <cell r="C930">
            <v>0</v>
          </cell>
          <cell r="H930" t="str">
            <v>Exxon Main</v>
          </cell>
          <cell r="J930">
            <v>0</v>
          </cell>
          <cell r="K930">
            <v>0</v>
          </cell>
          <cell r="O930">
            <v>1411.132075471698</v>
          </cell>
        </row>
        <row r="931">
          <cell r="C931">
            <v>0</v>
          </cell>
          <cell r="H931" t="str">
            <v>Exxon Main</v>
          </cell>
          <cell r="J931">
            <v>0</v>
          </cell>
          <cell r="K931">
            <v>0</v>
          </cell>
          <cell r="O931">
            <v>122.83962264150944</v>
          </cell>
        </row>
        <row r="932">
          <cell r="C932">
            <v>0</v>
          </cell>
          <cell r="H932" t="str">
            <v>Exxon Main</v>
          </cell>
          <cell r="J932">
            <v>0</v>
          </cell>
          <cell r="K932">
            <v>0</v>
          </cell>
          <cell r="O932">
            <v>204.0754716981132</v>
          </cell>
        </row>
        <row r="933">
          <cell r="C933">
            <v>0</v>
          </cell>
          <cell r="H933" t="str">
            <v>Exxon Main</v>
          </cell>
          <cell r="J933">
            <v>0</v>
          </cell>
          <cell r="K933">
            <v>0</v>
          </cell>
          <cell r="O933">
            <v>2891.6273584905662</v>
          </cell>
        </row>
        <row r="934">
          <cell r="C934">
            <v>0</v>
          </cell>
          <cell r="H934" t="str">
            <v>Exxon Main</v>
          </cell>
          <cell r="J934">
            <v>0</v>
          </cell>
          <cell r="K934">
            <v>0</v>
          </cell>
          <cell r="O934">
            <v>2809.7405660377358</v>
          </cell>
        </row>
        <row r="935">
          <cell r="C935">
            <v>0</v>
          </cell>
          <cell r="H935" t="str">
            <v>Exxon Main</v>
          </cell>
          <cell r="J935">
            <v>0</v>
          </cell>
          <cell r="K935">
            <v>0</v>
          </cell>
          <cell r="O935">
            <v>2883.4386792452829</v>
          </cell>
        </row>
        <row r="936">
          <cell r="O936">
            <v>20703.316037735851</v>
          </cell>
        </row>
        <row r="937">
          <cell r="O937">
            <v>0</v>
          </cell>
        </row>
        <row r="938">
          <cell r="C938">
            <v>0</v>
          </cell>
          <cell r="H938" t="str">
            <v>Exxon Main</v>
          </cell>
          <cell r="J938">
            <v>0</v>
          </cell>
          <cell r="K938">
            <v>0</v>
          </cell>
          <cell r="O938">
            <v>6384.6698113207549</v>
          </cell>
        </row>
        <row r="939">
          <cell r="C939">
            <v>0</v>
          </cell>
          <cell r="H939" t="str">
            <v>Exxon Main</v>
          </cell>
          <cell r="J939">
            <v>0</v>
          </cell>
          <cell r="K939">
            <v>0</v>
          </cell>
          <cell r="O939">
            <v>18.491415094339622</v>
          </cell>
        </row>
        <row r="940">
          <cell r="C940">
            <v>0</v>
          </cell>
          <cell r="H940" t="str">
            <v>Exxon Main</v>
          </cell>
          <cell r="J940">
            <v>0</v>
          </cell>
          <cell r="K940">
            <v>0</v>
          </cell>
          <cell r="O940">
            <v>2.8537735849056602</v>
          </cell>
        </row>
        <row r="941">
          <cell r="C941">
            <v>0</v>
          </cell>
          <cell r="H941" t="str">
            <v>Exxon Main</v>
          </cell>
          <cell r="J941">
            <v>0</v>
          </cell>
          <cell r="K941">
            <v>0</v>
          </cell>
          <cell r="O941">
            <v>144.82075471698113</v>
          </cell>
        </row>
        <row r="942">
          <cell r="C942">
            <v>0</v>
          </cell>
          <cell r="H942" t="str">
            <v>Exxon Main</v>
          </cell>
          <cell r="J942">
            <v>0</v>
          </cell>
          <cell r="K942">
            <v>0</v>
          </cell>
          <cell r="O942">
            <v>46.933962264150942</v>
          </cell>
        </row>
        <row r="943">
          <cell r="C943">
            <v>0</v>
          </cell>
          <cell r="H943" t="str">
            <v>Exxon Main</v>
          </cell>
          <cell r="J943">
            <v>0</v>
          </cell>
          <cell r="K943">
            <v>0</v>
          </cell>
          <cell r="O943">
            <v>15.886792452830189</v>
          </cell>
        </row>
        <row r="944">
          <cell r="O944">
            <v>6613.6565094339621</v>
          </cell>
        </row>
        <row r="945">
          <cell r="O945">
            <v>0</v>
          </cell>
        </row>
        <row r="946">
          <cell r="C946">
            <v>0</v>
          </cell>
          <cell r="H946" t="str">
            <v>Exxon Main</v>
          </cell>
          <cell r="J946">
            <v>0</v>
          </cell>
          <cell r="K946">
            <v>0</v>
          </cell>
          <cell r="O946">
            <v>105.84905660377359</v>
          </cell>
        </row>
        <row r="947">
          <cell r="C947">
            <v>0</v>
          </cell>
          <cell r="H947" t="str">
            <v>Exxon Main</v>
          </cell>
          <cell r="J947">
            <v>0</v>
          </cell>
          <cell r="K947">
            <v>0</v>
          </cell>
          <cell r="O947">
            <v>52.122641509433961</v>
          </cell>
        </row>
        <row r="948">
          <cell r="C948">
            <v>0</v>
          </cell>
          <cell r="H948" t="str">
            <v>Exxon Main</v>
          </cell>
          <cell r="J948">
            <v>0</v>
          </cell>
          <cell r="K948">
            <v>0</v>
          </cell>
          <cell r="O948">
            <v>19.65566037735849</v>
          </cell>
        </row>
        <row r="949">
          <cell r="C949">
            <v>0</v>
          </cell>
          <cell r="H949" t="str">
            <v>Exxon Main</v>
          </cell>
          <cell r="J949">
            <v>0</v>
          </cell>
          <cell r="K949">
            <v>0</v>
          </cell>
          <cell r="O949">
            <v>235.31650943396227</v>
          </cell>
        </row>
        <row r="950">
          <cell r="O950">
            <v>412.94386792452832</v>
          </cell>
        </row>
        <row r="951">
          <cell r="O951">
            <v>0</v>
          </cell>
        </row>
        <row r="952">
          <cell r="C952">
            <v>0</v>
          </cell>
          <cell r="H952" t="str">
            <v>Exxon Main</v>
          </cell>
          <cell r="J952">
            <v>0</v>
          </cell>
          <cell r="K952">
            <v>0</v>
          </cell>
          <cell r="O952">
            <v>2004.7169811320755</v>
          </cell>
        </row>
        <row r="953">
          <cell r="C953">
            <v>0</v>
          </cell>
          <cell r="H953" t="str">
            <v>Exxon Main</v>
          </cell>
          <cell r="J953">
            <v>0</v>
          </cell>
          <cell r="K953">
            <v>0</v>
          </cell>
          <cell r="O953">
            <v>1222.8773584905659</v>
          </cell>
        </row>
        <row r="954">
          <cell r="C954" t="str">
            <v>NOVEMBER</v>
          </cell>
          <cell r="H954" t="str">
            <v>OVERHEAD</v>
          </cell>
          <cell r="J954" t="str">
            <v>Expenses for personnel training</v>
          </cell>
          <cell r="K954">
            <v>0</v>
          </cell>
          <cell r="O954">
            <v>1132.0754716981132</v>
          </cell>
        </row>
        <row r="955">
          <cell r="C955">
            <v>0</v>
          </cell>
          <cell r="H955" t="str">
            <v>Exxon Main</v>
          </cell>
          <cell r="J955">
            <v>0</v>
          </cell>
          <cell r="K955">
            <v>0</v>
          </cell>
          <cell r="O955">
            <v>13241.774905660377</v>
          </cell>
        </row>
        <row r="956">
          <cell r="O956">
            <v>17601.444716981132</v>
          </cell>
        </row>
        <row r="957">
          <cell r="O957">
            <v>0</v>
          </cell>
        </row>
        <row r="958">
          <cell r="C958">
            <v>0</v>
          </cell>
          <cell r="H958" t="str">
            <v>Exxon Main</v>
          </cell>
          <cell r="J958">
            <v>0</v>
          </cell>
          <cell r="K958">
            <v>0</v>
          </cell>
          <cell r="O958">
            <v>862.04245283018872</v>
          </cell>
        </row>
        <row r="959">
          <cell r="O959">
            <v>862.04245283018872</v>
          </cell>
        </row>
        <row r="960">
          <cell r="O960">
            <v>0</v>
          </cell>
        </row>
        <row r="961">
          <cell r="C961" t="str">
            <v>AUGUST</v>
          </cell>
          <cell r="H961" t="str">
            <v>OVERHEAD</v>
          </cell>
          <cell r="J961" t="str">
            <v>Electrical suppy (Basis 56,38 GYD per 1 kWt)</v>
          </cell>
          <cell r="K961">
            <v>0</v>
          </cell>
          <cell r="O961">
            <v>1097.3356603773584</v>
          </cell>
        </row>
        <row r="962">
          <cell r="C962" t="str">
            <v>SEPTEMBER</v>
          </cell>
          <cell r="H962" t="str">
            <v>OVERHEAD</v>
          </cell>
          <cell r="J962" t="str">
            <v>Electrical suppy (Basis 56,38 GYD per 1 kWt)</v>
          </cell>
          <cell r="K962">
            <v>0</v>
          </cell>
          <cell r="O962">
            <v>1097.3356603773584</v>
          </cell>
        </row>
        <row r="963">
          <cell r="C963" t="str">
            <v>OCTOBER</v>
          </cell>
          <cell r="H963" t="str">
            <v>OVERHEAD</v>
          </cell>
          <cell r="J963" t="str">
            <v>Electrical suppy (Basis 56,38 GYD per 1 kWt)</v>
          </cell>
          <cell r="K963">
            <v>0</v>
          </cell>
          <cell r="O963">
            <v>1097.3356603773584</v>
          </cell>
        </row>
        <row r="964">
          <cell r="C964" t="str">
            <v>NOVEMBER</v>
          </cell>
          <cell r="H964" t="str">
            <v>OVERHEAD</v>
          </cell>
          <cell r="J964" t="str">
            <v>Electrical suppy (Basis 56,38 GYD per 1 kWt)</v>
          </cell>
          <cell r="K964">
            <v>0</v>
          </cell>
          <cell r="O964">
            <v>1097.3356603773584</v>
          </cell>
        </row>
        <row r="965">
          <cell r="C965" t="str">
            <v>DECEMBER</v>
          </cell>
          <cell r="H965" t="str">
            <v>OVERHEAD</v>
          </cell>
          <cell r="J965" t="str">
            <v>Electrical suppy (Basis 56,38 GYD per 1 kWt)</v>
          </cell>
          <cell r="K965">
            <v>0</v>
          </cell>
          <cell r="O965">
            <v>1097.3356603773584</v>
          </cell>
        </row>
        <row r="966">
          <cell r="C966" t="str">
            <v>JANUARY</v>
          </cell>
          <cell r="H966" t="str">
            <v>OVERHEAD</v>
          </cell>
          <cell r="J966" t="str">
            <v>Electrical suppy (Basis 56,38 GYD per 1 kWt)</v>
          </cell>
          <cell r="K966">
            <v>0</v>
          </cell>
          <cell r="O966">
            <v>1097.3356603773584</v>
          </cell>
        </row>
        <row r="967">
          <cell r="O967">
            <v>6584.0139622641509</v>
          </cell>
        </row>
        <row r="968">
          <cell r="O968">
            <v>0</v>
          </cell>
        </row>
        <row r="969">
          <cell r="C969">
            <v>0</v>
          </cell>
          <cell r="H969" t="str">
            <v>Exxon Main</v>
          </cell>
          <cell r="J969">
            <v>0</v>
          </cell>
          <cell r="K969">
            <v>0</v>
          </cell>
          <cell r="O969">
            <v>35886.225283018866</v>
          </cell>
        </row>
        <row r="970">
          <cell r="C970">
            <v>0</v>
          </cell>
          <cell r="H970" t="str">
            <v>Exxon Main</v>
          </cell>
          <cell r="J970">
            <v>0</v>
          </cell>
          <cell r="K970">
            <v>0</v>
          </cell>
          <cell r="O970">
            <v>1624.0566037735848</v>
          </cell>
        </row>
        <row r="971">
          <cell r="C971">
            <v>0</v>
          </cell>
          <cell r="H971" t="str">
            <v>Exxon Main</v>
          </cell>
          <cell r="J971">
            <v>0</v>
          </cell>
          <cell r="K971">
            <v>0</v>
          </cell>
          <cell r="O971">
            <v>23.584905660377359</v>
          </cell>
        </row>
        <row r="972">
          <cell r="C972">
            <v>0</v>
          </cell>
          <cell r="H972" t="str">
            <v>Exxon Main</v>
          </cell>
          <cell r="J972">
            <v>0</v>
          </cell>
          <cell r="K972">
            <v>0</v>
          </cell>
          <cell r="O972">
            <v>61.320754716981135</v>
          </cell>
        </row>
        <row r="973">
          <cell r="C973">
            <v>0</v>
          </cell>
          <cell r="H973" t="str">
            <v>Exxon Main</v>
          </cell>
          <cell r="J973">
            <v>0</v>
          </cell>
          <cell r="K973">
            <v>0</v>
          </cell>
          <cell r="O973">
            <v>372.39792452830187</v>
          </cell>
        </row>
        <row r="974">
          <cell r="C974">
            <v>0</v>
          </cell>
          <cell r="H974" t="str">
            <v>Exxon Main</v>
          </cell>
          <cell r="J974">
            <v>0</v>
          </cell>
          <cell r="K974">
            <v>0</v>
          </cell>
          <cell r="O974">
            <v>596.95754716981128</v>
          </cell>
        </row>
        <row r="975">
          <cell r="C975">
            <v>0</v>
          </cell>
          <cell r="H975" t="str">
            <v>Exxon Main</v>
          </cell>
          <cell r="J975">
            <v>0</v>
          </cell>
          <cell r="K975">
            <v>0</v>
          </cell>
          <cell r="O975">
            <v>4441.5094339622638</v>
          </cell>
        </row>
        <row r="976">
          <cell r="O976">
            <v>43006.052452830183</v>
          </cell>
        </row>
        <row r="977">
          <cell r="O977">
            <v>0</v>
          </cell>
        </row>
        <row r="978">
          <cell r="C978">
            <v>0</v>
          </cell>
          <cell r="H978" t="str">
            <v>Exxon Main</v>
          </cell>
          <cell r="J978">
            <v>0</v>
          </cell>
          <cell r="K978">
            <v>0</v>
          </cell>
          <cell r="O978">
            <v>20275.471698113208</v>
          </cell>
        </row>
        <row r="979">
          <cell r="C979">
            <v>0</v>
          </cell>
          <cell r="H979" t="str">
            <v>Exxon Main</v>
          </cell>
          <cell r="J979">
            <v>0</v>
          </cell>
          <cell r="K979">
            <v>0</v>
          </cell>
          <cell r="O979">
            <v>14406.792452830188</v>
          </cell>
        </row>
        <row r="980">
          <cell r="C980">
            <v>0</v>
          </cell>
          <cell r="H980" t="str">
            <v>Exxon Main</v>
          </cell>
          <cell r="J980">
            <v>0</v>
          </cell>
          <cell r="K980">
            <v>0</v>
          </cell>
          <cell r="O980">
            <v>1018.8679245283018</v>
          </cell>
        </row>
        <row r="981">
          <cell r="C981">
            <v>0</v>
          </cell>
          <cell r="H981" t="str">
            <v>Exxon Main</v>
          </cell>
          <cell r="J981">
            <v>0</v>
          </cell>
          <cell r="K981">
            <v>0</v>
          </cell>
          <cell r="O981">
            <v>707.54716981132071</v>
          </cell>
        </row>
        <row r="982">
          <cell r="C982">
            <v>0</v>
          </cell>
          <cell r="H982" t="str">
            <v>Exxon Main</v>
          </cell>
          <cell r="J982">
            <v>0</v>
          </cell>
          <cell r="K982">
            <v>0</v>
          </cell>
          <cell r="O982">
            <v>172.64150943396226</v>
          </cell>
        </row>
        <row r="983">
          <cell r="C983">
            <v>0</v>
          </cell>
          <cell r="H983" t="str">
            <v>Exxon Main</v>
          </cell>
          <cell r="J983">
            <v>0</v>
          </cell>
          <cell r="K983">
            <v>0</v>
          </cell>
          <cell r="O983">
            <v>45.990566037735846</v>
          </cell>
        </row>
        <row r="984">
          <cell r="C984">
            <v>0</v>
          </cell>
          <cell r="H984" t="str">
            <v>Exxon Main</v>
          </cell>
          <cell r="J984">
            <v>0</v>
          </cell>
          <cell r="K984">
            <v>0</v>
          </cell>
          <cell r="O984">
            <v>9.1981132075471699</v>
          </cell>
        </row>
        <row r="985">
          <cell r="O985">
            <v>36636.509433962266</v>
          </cell>
        </row>
        <row r="986">
          <cell r="O986">
            <v>0</v>
          </cell>
        </row>
        <row r="987">
          <cell r="C987">
            <v>0</v>
          </cell>
          <cell r="H987" t="str">
            <v>Exxon Main</v>
          </cell>
          <cell r="J987">
            <v>0</v>
          </cell>
          <cell r="K987">
            <v>0</v>
          </cell>
          <cell r="O987">
            <v>101.88679245283019</v>
          </cell>
        </row>
        <row r="988">
          <cell r="C988">
            <v>0</v>
          </cell>
          <cell r="H988" t="str">
            <v>Exxon Main</v>
          </cell>
          <cell r="J988">
            <v>0</v>
          </cell>
          <cell r="K988">
            <v>0</v>
          </cell>
          <cell r="O988">
            <v>112.9245283018868</v>
          </cell>
        </row>
        <row r="989">
          <cell r="C989">
            <v>0</v>
          </cell>
          <cell r="H989" t="str">
            <v>Exxon Main</v>
          </cell>
          <cell r="J989">
            <v>0</v>
          </cell>
          <cell r="K989">
            <v>0</v>
          </cell>
          <cell r="O989">
            <v>101.88679245283019</v>
          </cell>
        </row>
        <row r="990">
          <cell r="C990">
            <v>0</v>
          </cell>
          <cell r="H990" t="str">
            <v>Exxon Main</v>
          </cell>
          <cell r="J990">
            <v>0</v>
          </cell>
          <cell r="K990">
            <v>0</v>
          </cell>
          <cell r="O990">
            <v>86.603773584905667</v>
          </cell>
        </row>
        <row r="991">
          <cell r="C991">
            <v>0</v>
          </cell>
          <cell r="H991" t="str">
            <v>Exxon Main</v>
          </cell>
          <cell r="J991">
            <v>0</v>
          </cell>
          <cell r="K991">
            <v>0</v>
          </cell>
          <cell r="O991">
            <v>47.169811320754718</v>
          </cell>
        </row>
        <row r="992">
          <cell r="C992">
            <v>0</v>
          </cell>
          <cell r="H992" t="str">
            <v>Exxon Main</v>
          </cell>
          <cell r="J992">
            <v>0</v>
          </cell>
          <cell r="K992">
            <v>0</v>
          </cell>
          <cell r="O992">
            <v>67.924528301886795</v>
          </cell>
        </row>
        <row r="993">
          <cell r="C993">
            <v>0</v>
          </cell>
          <cell r="H993" t="str">
            <v>Exxon Main</v>
          </cell>
          <cell r="J993">
            <v>0</v>
          </cell>
          <cell r="K993">
            <v>0</v>
          </cell>
          <cell r="O993">
            <v>57.735849056603776</v>
          </cell>
        </row>
        <row r="994">
          <cell r="C994">
            <v>0</v>
          </cell>
          <cell r="H994" t="str">
            <v>Exxon Main</v>
          </cell>
          <cell r="J994">
            <v>0</v>
          </cell>
          <cell r="K994">
            <v>0</v>
          </cell>
          <cell r="O994">
            <v>45.283018867924525</v>
          </cell>
        </row>
        <row r="995">
          <cell r="C995" t="str">
            <v>OCTOBER</v>
          </cell>
          <cell r="H995" t="str">
            <v>OVERHEAD</v>
          </cell>
          <cell r="J995" t="str">
            <v>Property and liability insurance / permits</v>
          </cell>
          <cell r="K995">
            <v>0</v>
          </cell>
          <cell r="O995">
            <v>2547.1698113207549</v>
          </cell>
        </row>
        <row r="996">
          <cell r="C996">
            <v>0</v>
          </cell>
          <cell r="H996" t="str">
            <v>Exxon Main</v>
          </cell>
          <cell r="J996">
            <v>0</v>
          </cell>
          <cell r="K996">
            <v>0</v>
          </cell>
          <cell r="O996">
            <v>24.806603773584907</v>
          </cell>
        </row>
        <row r="997">
          <cell r="C997">
            <v>0</v>
          </cell>
          <cell r="H997" t="str">
            <v>Exxon Main</v>
          </cell>
          <cell r="J997">
            <v>0</v>
          </cell>
          <cell r="K997">
            <v>0</v>
          </cell>
          <cell r="O997">
            <v>43.301886792452834</v>
          </cell>
        </row>
        <row r="998">
          <cell r="C998">
            <v>0</v>
          </cell>
          <cell r="H998" t="str">
            <v>Exxon Main</v>
          </cell>
          <cell r="J998">
            <v>0</v>
          </cell>
          <cell r="K998">
            <v>0</v>
          </cell>
          <cell r="O998">
            <v>81.627358490566039</v>
          </cell>
        </row>
        <row r="999">
          <cell r="C999">
            <v>0</v>
          </cell>
          <cell r="H999" t="str">
            <v>Exxon Main</v>
          </cell>
          <cell r="J999">
            <v>0</v>
          </cell>
          <cell r="K999">
            <v>0</v>
          </cell>
          <cell r="O999">
            <v>94.339622641509436</v>
          </cell>
        </row>
        <row r="1000">
          <cell r="C1000">
            <v>0</v>
          </cell>
          <cell r="H1000" t="str">
            <v>Exxon Main</v>
          </cell>
          <cell r="J1000">
            <v>0</v>
          </cell>
          <cell r="K1000">
            <v>0</v>
          </cell>
          <cell r="O1000">
            <v>35.377358490566039</v>
          </cell>
        </row>
        <row r="1001">
          <cell r="C1001">
            <v>0</v>
          </cell>
          <cell r="H1001" t="str">
            <v>Exxon Main</v>
          </cell>
          <cell r="J1001">
            <v>0</v>
          </cell>
          <cell r="K1001">
            <v>0</v>
          </cell>
          <cell r="O1001">
            <v>6079.1226415094343</v>
          </cell>
        </row>
        <row r="1002">
          <cell r="C1002">
            <v>0</v>
          </cell>
          <cell r="H1002" t="str">
            <v>Exxon Main</v>
          </cell>
          <cell r="J1002">
            <v>0</v>
          </cell>
          <cell r="K1002">
            <v>0</v>
          </cell>
          <cell r="O1002">
            <v>8.0188679245283012</v>
          </cell>
        </row>
        <row r="1003">
          <cell r="C1003">
            <v>0</v>
          </cell>
          <cell r="H1003" t="str">
            <v>Exxon Main</v>
          </cell>
          <cell r="J1003">
            <v>0</v>
          </cell>
          <cell r="K1003">
            <v>0</v>
          </cell>
          <cell r="O1003">
            <v>66.770283018867914</v>
          </cell>
        </row>
        <row r="1004">
          <cell r="C1004">
            <v>0</v>
          </cell>
          <cell r="H1004" t="str">
            <v>Exxon Main</v>
          </cell>
          <cell r="J1004">
            <v>0</v>
          </cell>
          <cell r="K1004">
            <v>0</v>
          </cell>
          <cell r="O1004">
            <v>20.283018867924529</v>
          </cell>
        </row>
        <row r="1005">
          <cell r="C1005">
            <v>0</v>
          </cell>
          <cell r="H1005" t="str">
            <v>Exxon Main</v>
          </cell>
          <cell r="J1005">
            <v>0</v>
          </cell>
          <cell r="K1005">
            <v>0</v>
          </cell>
          <cell r="O1005">
            <v>236.67349056603774</v>
          </cell>
        </row>
        <row r="1006">
          <cell r="C1006">
            <v>0</v>
          </cell>
          <cell r="H1006" t="str">
            <v>Exxon Main</v>
          </cell>
          <cell r="J1006">
            <v>0</v>
          </cell>
          <cell r="K1006">
            <v>0</v>
          </cell>
          <cell r="O1006">
            <v>9.7641509433962259</v>
          </cell>
        </row>
        <row r="1007">
          <cell r="C1007">
            <v>0</v>
          </cell>
          <cell r="H1007" t="str">
            <v>Exxon Main</v>
          </cell>
          <cell r="J1007">
            <v>0</v>
          </cell>
          <cell r="K1007">
            <v>0</v>
          </cell>
          <cell r="O1007">
            <v>113.20754716981132</v>
          </cell>
        </row>
        <row r="1008">
          <cell r="C1008">
            <v>0</v>
          </cell>
          <cell r="H1008" t="str">
            <v>Exxon Main</v>
          </cell>
          <cell r="J1008">
            <v>0</v>
          </cell>
          <cell r="K1008">
            <v>0</v>
          </cell>
          <cell r="O1008">
            <v>471.69811320754718</v>
          </cell>
        </row>
        <row r="1009">
          <cell r="C1009">
            <v>0</v>
          </cell>
          <cell r="H1009" t="str">
            <v>Exxon Main</v>
          </cell>
          <cell r="J1009">
            <v>0</v>
          </cell>
          <cell r="K1009">
            <v>0</v>
          </cell>
          <cell r="O1009">
            <v>14.231132075471699</v>
          </cell>
        </row>
        <row r="1010">
          <cell r="C1010">
            <v>0</v>
          </cell>
          <cell r="H1010" t="str">
            <v>Exxon Main</v>
          </cell>
          <cell r="J1010">
            <v>0</v>
          </cell>
          <cell r="K1010">
            <v>0</v>
          </cell>
          <cell r="O1010">
            <v>6.132075471698113</v>
          </cell>
        </row>
        <row r="1011">
          <cell r="C1011">
            <v>0</v>
          </cell>
          <cell r="H1011" t="str">
            <v>Exxon Main</v>
          </cell>
          <cell r="J1011">
            <v>0</v>
          </cell>
          <cell r="K1011">
            <v>0</v>
          </cell>
          <cell r="O1011">
            <v>43.448113207547166</v>
          </cell>
        </row>
        <row r="1012">
          <cell r="C1012">
            <v>0</v>
          </cell>
          <cell r="H1012" t="str">
            <v>Exxon Main</v>
          </cell>
          <cell r="J1012">
            <v>0</v>
          </cell>
          <cell r="K1012">
            <v>0</v>
          </cell>
          <cell r="O1012">
            <v>1880.4240566037738</v>
          </cell>
        </row>
        <row r="1013">
          <cell r="C1013">
            <v>0</v>
          </cell>
          <cell r="H1013" t="str">
            <v>Exxon Main</v>
          </cell>
          <cell r="J1013">
            <v>0</v>
          </cell>
          <cell r="K1013">
            <v>0</v>
          </cell>
          <cell r="O1013">
            <v>3.7735849056603774</v>
          </cell>
        </row>
        <row r="1014">
          <cell r="C1014">
            <v>0</v>
          </cell>
          <cell r="H1014" t="str">
            <v>Exxon Main</v>
          </cell>
          <cell r="J1014">
            <v>0</v>
          </cell>
          <cell r="K1014">
            <v>0</v>
          </cell>
          <cell r="O1014">
            <v>15.518867924528301</v>
          </cell>
        </row>
        <row r="1015">
          <cell r="C1015">
            <v>0</v>
          </cell>
          <cell r="H1015" t="str">
            <v>Exxon Main</v>
          </cell>
          <cell r="J1015">
            <v>0</v>
          </cell>
          <cell r="K1015">
            <v>0</v>
          </cell>
          <cell r="O1015">
            <v>5.6367924528301883</v>
          </cell>
        </row>
        <row r="1016">
          <cell r="C1016">
            <v>0</v>
          </cell>
          <cell r="H1016" t="str">
            <v>Exxon Main</v>
          </cell>
          <cell r="J1016">
            <v>0</v>
          </cell>
          <cell r="K1016">
            <v>0</v>
          </cell>
          <cell r="O1016">
            <v>244.12264150943398</v>
          </cell>
        </row>
        <row r="1017">
          <cell r="C1017">
            <v>0</v>
          </cell>
          <cell r="H1017" t="str">
            <v>Exxon Main</v>
          </cell>
          <cell r="J1017">
            <v>0</v>
          </cell>
          <cell r="K1017">
            <v>0</v>
          </cell>
          <cell r="O1017">
            <v>208.01886792452831</v>
          </cell>
        </row>
        <row r="1018">
          <cell r="C1018">
            <v>0</v>
          </cell>
          <cell r="H1018" t="str">
            <v>Exxon Main</v>
          </cell>
          <cell r="J1018">
            <v>0</v>
          </cell>
          <cell r="K1018">
            <v>0</v>
          </cell>
          <cell r="O1018">
            <v>19.669811320754718</v>
          </cell>
        </row>
        <row r="1019">
          <cell r="C1019">
            <v>0</v>
          </cell>
          <cell r="H1019" t="str">
            <v>Exxon Main</v>
          </cell>
          <cell r="J1019">
            <v>0</v>
          </cell>
          <cell r="K1019">
            <v>0</v>
          </cell>
          <cell r="O1019">
            <v>0.49528301886792453</v>
          </cell>
        </row>
        <row r="1020">
          <cell r="C1020">
            <v>0</v>
          </cell>
          <cell r="H1020" t="str">
            <v>Exxon Main</v>
          </cell>
          <cell r="J1020">
            <v>0</v>
          </cell>
          <cell r="K1020">
            <v>0</v>
          </cell>
          <cell r="O1020">
            <v>246.08490566037736</v>
          </cell>
        </row>
        <row r="1021">
          <cell r="O1021">
            <v>13141.131981132075</v>
          </cell>
        </row>
        <row r="1022">
          <cell r="O1022">
            <v>0</v>
          </cell>
        </row>
        <row r="1023">
          <cell r="C1023">
            <v>0</v>
          </cell>
          <cell r="H1023" t="str">
            <v>Exxon Main</v>
          </cell>
          <cell r="J1023">
            <v>0</v>
          </cell>
          <cell r="K1023">
            <v>0</v>
          </cell>
          <cell r="O1023">
            <v>283.01886792452831</v>
          </cell>
        </row>
        <row r="1024">
          <cell r="C1024">
            <v>0</v>
          </cell>
          <cell r="H1024" t="str">
            <v>Exxon Main</v>
          </cell>
          <cell r="J1024">
            <v>0</v>
          </cell>
          <cell r="K1024">
            <v>0</v>
          </cell>
          <cell r="O1024">
            <v>1181.8632075471698</v>
          </cell>
        </row>
        <row r="1025">
          <cell r="C1025">
            <v>0</v>
          </cell>
          <cell r="H1025" t="str">
            <v>Exxon Main</v>
          </cell>
          <cell r="J1025">
            <v>0</v>
          </cell>
          <cell r="K1025">
            <v>0</v>
          </cell>
          <cell r="O1025">
            <v>31.65566037735849</v>
          </cell>
        </row>
        <row r="1026">
          <cell r="C1026">
            <v>0</v>
          </cell>
          <cell r="H1026" t="str">
            <v>Exxon Main</v>
          </cell>
          <cell r="J1026">
            <v>0</v>
          </cell>
          <cell r="K1026">
            <v>0</v>
          </cell>
          <cell r="O1026">
            <v>348.22641509433964</v>
          </cell>
        </row>
        <row r="1027">
          <cell r="C1027">
            <v>0</v>
          </cell>
          <cell r="H1027" t="str">
            <v>Exxon Main</v>
          </cell>
          <cell r="J1027">
            <v>0</v>
          </cell>
          <cell r="K1027">
            <v>0</v>
          </cell>
          <cell r="O1027">
            <v>2110.4716981132074</v>
          </cell>
        </row>
        <row r="1028">
          <cell r="C1028">
            <v>0</v>
          </cell>
          <cell r="H1028" t="str">
            <v>Exxon Main</v>
          </cell>
          <cell r="J1028">
            <v>0</v>
          </cell>
          <cell r="K1028">
            <v>0</v>
          </cell>
          <cell r="O1028">
            <v>1055.2358490566037</v>
          </cell>
        </row>
        <row r="1029">
          <cell r="C1029">
            <v>0</v>
          </cell>
          <cell r="H1029" t="str">
            <v>Exxon Main</v>
          </cell>
          <cell r="J1029">
            <v>0</v>
          </cell>
          <cell r="K1029">
            <v>0</v>
          </cell>
          <cell r="O1029">
            <v>19711.805660377358</v>
          </cell>
        </row>
        <row r="1030">
          <cell r="C1030">
            <v>0</v>
          </cell>
          <cell r="H1030" t="str">
            <v>Exxon Main</v>
          </cell>
          <cell r="J1030">
            <v>0</v>
          </cell>
          <cell r="K1030">
            <v>0</v>
          </cell>
          <cell r="O1030">
            <v>19711.806603773584</v>
          </cell>
        </row>
        <row r="1031">
          <cell r="C1031">
            <v>0</v>
          </cell>
          <cell r="H1031" t="str">
            <v>Exxon Main</v>
          </cell>
          <cell r="J1031">
            <v>0</v>
          </cell>
          <cell r="K1031">
            <v>0</v>
          </cell>
          <cell r="O1031">
            <v>25.471698113207548</v>
          </cell>
        </row>
        <row r="1032">
          <cell r="O1032">
            <v>44459.555660377358</v>
          </cell>
        </row>
        <row r="1033">
          <cell r="O1033">
            <v>0</v>
          </cell>
        </row>
        <row r="1034">
          <cell r="C1034">
            <v>0</v>
          </cell>
          <cell r="H1034" t="str">
            <v>Exxon Main</v>
          </cell>
          <cell r="J1034">
            <v>0</v>
          </cell>
          <cell r="K1034">
            <v>0</v>
          </cell>
          <cell r="O1034">
            <v>2553.066037735849</v>
          </cell>
        </row>
        <row r="1035">
          <cell r="C1035">
            <v>0</v>
          </cell>
          <cell r="H1035" t="str">
            <v>Exxon Main</v>
          </cell>
          <cell r="J1035">
            <v>0</v>
          </cell>
          <cell r="K1035">
            <v>0</v>
          </cell>
          <cell r="O1035">
            <v>2553.066037735849</v>
          </cell>
        </row>
        <row r="1036">
          <cell r="C1036">
            <v>0</v>
          </cell>
          <cell r="H1036" t="str">
            <v>Exxon Main</v>
          </cell>
          <cell r="J1036">
            <v>0</v>
          </cell>
          <cell r="K1036">
            <v>0</v>
          </cell>
          <cell r="O1036">
            <v>2553.066037735849</v>
          </cell>
        </row>
        <row r="1037">
          <cell r="C1037">
            <v>0</v>
          </cell>
          <cell r="H1037" t="str">
            <v>Exxon Main</v>
          </cell>
          <cell r="J1037">
            <v>0</v>
          </cell>
          <cell r="K1037">
            <v>0</v>
          </cell>
          <cell r="O1037">
            <v>94.905660377358487</v>
          </cell>
        </row>
        <row r="1038">
          <cell r="C1038">
            <v>0</v>
          </cell>
          <cell r="H1038" t="str">
            <v>Exxon Main</v>
          </cell>
          <cell r="J1038">
            <v>0</v>
          </cell>
          <cell r="K1038">
            <v>0</v>
          </cell>
          <cell r="O1038">
            <v>18.867924528301888</v>
          </cell>
        </row>
        <row r="1039">
          <cell r="C1039">
            <v>0</v>
          </cell>
          <cell r="H1039" t="str">
            <v>Exxon Main</v>
          </cell>
          <cell r="J1039">
            <v>0</v>
          </cell>
          <cell r="K1039">
            <v>0</v>
          </cell>
          <cell r="O1039">
            <v>2553.066037735849</v>
          </cell>
        </row>
        <row r="1040">
          <cell r="C1040">
            <v>0</v>
          </cell>
          <cell r="H1040" t="str">
            <v>Exxon Main</v>
          </cell>
          <cell r="J1040">
            <v>0</v>
          </cell>
          <cell r="K1040">
            <v>0</v>
          </cell>
          <cell r="O1040">
            <v>135.87264150943398</v>
          </cell>
        </row>
        <row r="1041">
          <cell r="C1041">
            <v>0</v>
          </cell>
          <cell r="H1041" t="str">
            <v>Exxon Main</v>
          </cell>
          <cell r="J1041">
            <v>0</v>
          </cell>
          <cell r="K1041">
            <v>0</v>
          </cell>
          <cell r="O1041">
            <v>2700.6415094339623</v>
          </cell>
        </row>
        <row r="1042">
          <cell r="C1042">
            <v>0</v>
          </cell>
          <cell r="H1042" t="str">
            <v>Exxon Main</v>
          </cell>
          <cell r="J1042">
            <v>0</v>
          </cell>
          <cell r="K1042">
            <v>0</v>
          </cell>
          <cell r="O1042">
            <v>886.39622641509436</v>
          </cell>
        </row>
        <row r="1043">
          <cell r="C1043">
            <v>0</v>
          </cell>
          <cell r="H1043" t="str">
            <v>Exxon Main</v>
          </cell>
          <cell r="J1043">
            <v>0</v>
          </cell>
          <cell r="K1043">
            <v>0</v>
          </cell>
          <cell r="O1043">
            <v>359.98113207547169</v>
          </cell>
        </row>
        <row r="1044">
          <cell r="C1044">
            <v>0</v>
          </cell>
          <cell r="H1044" t="str">
            <v>Exxon Main</v>
          </cell>
          <cell r="J1044">
            <v>0</v>
          </cell>
          <cell r="K1044">
            <v>0</v>
          </cell>
          <cell r="O1044">
            <v>54.028301886792455</v>
          </cell>
        </row>
        <row r="1045">
          <cell r="C1045">
            <v>0</v>
          </cell>
          <cell r="H1045" t="str">
            <v>Exxon Main</v>
          </cell>
          <cell r="J1045">
            <v>0</v>
          </cell>
          <cell r="K1045">
            <v>0</v>
          </cell>
          <cell r="O1045">
            <v>428.55188679245282</v>
          </cell>
        </row>
        <row r="1046">
          <cell r="C1046">
            <v>0</v>
          </cell>
          <cell r="H1046" t="str">
            <v>Exxon Main</v>
          </cell>
          <cell r="J1046">
            <v>0</v>
          </cell>
          <cell r="K1046">
            <v>0</v>
          </cell>
          <cell r="O1046">
            <v>1055.2358490566037</v>
          </cell>
        </row>
        <row r="1047">
          <cell r="C1047">
            <v>0</v>
          </cell>
          <cell r="H1047" t="str">
            <v>Exxon Main</v>
          </cell>
          <cell r="J1047">
            <v>0</v>
          </cell>
          <cell r="K1047">
            <v>0</v>
          </cell>
          <cell r="O1047">
            <v>767.13207547169816</v>
          </cell>
        </row>
        <row r="1048">
          <cell r="C1048">
            <v>0</v>
          </cell>
          <cell r="H1048" t="str">
            <v>Exxon Main</v>
          </cell>
          <cell r="J1048">
            <v>0</v>
          </cell>
          <cell r="K1048">
            <v>0</v>
          </cell>
          <cell r="O1048">
            <v>212.51415094339623</v>
          </cell>
        </row>
        <row r="1049">
          <cell r="C1049">
            <v>0</v>
          </cell>
          <cell r="H1049" t="str">
            <v>Exxon Main</v>
          </cell>
          <cell r="J1049">
            <v>0</v>
          </cell>
          <cell r="K1049">
            <v>0</v>
          </cell>
          <cell r="O1049">
            <v>2553.066037735849</v>
          </cell>
        </row>
        <row r="1050">
          <cell r="C1050">
            <v>0</v>
          </cell>
          <cell r="H1050" t="str">
            <v>Exxon Main</v>
          </cell>
          <cell r="J1050">
            <v>0</v>
          </cell>
          <cell r="K1050">
            <v>0</v>
          </cell>
          <cell r="O1050">
            <v>21.273584905660378</v>
          </cell>
        </row>
        <row r="1051">
          <cell r="C1051">
            <v>0</v>
          </cell>
          <cell r="H1051" t="str">
            <v>Exxon Main</v>
          </cell>
          <cell r="J1051">
            <v>0</v>
          </cell>
          <cell r="K1051">
            <v>0</v>
          </cell>
          <cell r="O1051">
            <v>297.91509433962267</v>
          </cell>
        </row>
        <row r="1052">
          <cell r="C1052">
            <v>0</v>
          </cell>
          <cell r="H1052" t="str">
            <v>Exxon Main</v>
          </cell>
          <cell r="J1052">
            <v>0</v>
          </cell>
          <cell r="K1052">
            <v>0</v>
          </cell>
          <cell r="O1052">
            <v>21.834905660377359</v>
          </cell>
        </row>
        <row r="1053">
          <cell r="C1053">
            <v>0</v>
          </cell>
          <cell r="H1053" t="str">
            <v>Exxon Main</v>
          </cell>
          <cell r="J1053">
            <v>0</v>
          </cell>
          <cell r="K1053">
            <v>0</v>
          </cell>
          <cell r="O1053">
            <v>2500</v>
          </cell>
        </row>
        <row r="1054">
          <cell r="C1054">
            <v>0</v>
          </cell>
          <cell r="H1054" t="str">
            <v>Exxon Main</v>
          </cell>
          <cell r="J1054">
            <v>0</v>
          </cell>
          <cell r="K1054">
            <v>0</v>
          </cell>
          <cell r="O1054">
            <v>117.0754716981132</v>
          </cell>
        </row>
        <row r="1055">
          <cell r="C1055">
            <v>0</v>
          </cell>
          <cell r="H1055" t="str">
            <v>Exxon Main</v>
          </cell>
          <cell r="J1055">
            <v>0</v>
          </cell>
          <cell r="K1055">
            <v>0</v>
          </cell>
          <cell r="O1055">
            <v>61.320754716981135</v>
          </cell>
        </row>
        <row r="1056">
          <cell r="O1056">
            <v>22498.877358490565</v>
          </cell>
        </row>
        <row r="1057">
          <cell r="O1057">
            <v>249791.48311320756</v>
          </cell>
        </row>
        <row r="1058">
          <cell r="O1058">
            <v>0</v>
          </cell>
        </row>
        <row r="1059">
          <cell r="C1059">
            <v>0</v>
          </cell>
          <cell r="H1059" t="str">
            <v>Exxon Main</v>
          </cell>
          <cell r="J1059">
            <v>0</v>
          </cell>
          <cell r="K1059">
            <v>0</v>
          </cell>
          <cell r="O1059">
            <v>12413.108490566037</v>
          </cell>
        </row>
        <row r="1060">
          <cell r="O1060">
            <v>12413.108490566037</v>
          </cell>
        </row>
        <row r="1061">
          <cell r="O1061">
            <v>826976.20009433955</v>
          </cell>
        </row>
        <row r="1062">
          <cell r="O1062">
            <v>1438040.5259433961</v>
          </cell>
        </row>
        <row r="1063">
          <cell r="O1063">
            <v>0</v>
          </cell>
        </row>
        <row r="1064">
          <cell r="O1064">
            <v>0</v>
          </cell>
        </row>
        <row r="1065">
          <cell r="O1065">
            <v>0</v>
          </cell>
        </row>
        <row r="1066">
          <cell r="C1066" t="str">
            <v>JANUARY</v>
          </cell>
          <cell r="H1066" t="str">
            <v>OVERHEAD</v>
          </cell>
          <cell r="J1066" t="str">
            <v xml:space="preserve">NIS (Management/Adm.personnel) </v>
          </cell>
          <cell r="K1066" t="str">
            <v>Rabin Chandarpal</v>
          </cell>
          <cell r="O1066">
            <v>2975.9528301886794</v>
          </cell>
        </row>
        <row r="1067">
          <cell r="C1067" t="str">
            <v>JANUARY</v>
          </cell>
          <cell r="H1067" t="str">
            <v>OVERHEAD</v>
          </cell>
          <cell r="J1067" t="str">
            <v xml:space="preserve">NIS (Management/Adm.personnel) </v>
          </cell>
          <cell r="K1067" t="str">
            <v>Ganga Ramlogan</v>
          </cell>
          <cell r="O1067">
            <v>387.7641509433962</v>
          </cell>
        </row>
        <row r="1068">
          <cell r="C1068">
            <v>0</v>
          </cell>
          <cell r="H1068" t="str">
            <v>Exxon Main</v>
          </cell>
          <cell r="J1068">
            <v>0</v>
          </cell>
          <cell r="K1068">
            <v>0</v>
          </cell>
          <cell r="O1068">
            <v>956.25</v>
          </cell>
        </row>
        <row r="1069">
          <cell r="C1069" t="str">
            <v>JANUARY</v>
          </cell>
          <cell r="H1069" t="str">
            <v>OVERHEAD</v>
          </cell>
          <cell r="J1069" t="str">
            <v xml:space="preserve">NIS (Management/Adm.personnel) </v>
          </cell>
          <cell r="K1069" t="str">
            <v>Michael Daniels</v>
          </cell>
          <cell r="O1069">
            <v>761.62264150943395</v>
          </cell>
        </row>
        <row r="1070">
          <cell r="C1070">
            <v>0</v>
          </cell>
          <cell r="H1070" t="str">
            <v>Exxon Main</v>
          </cell>
          <cell r="J1070">
            <v>0</v>
          </cell>
          <cell r="K1070">
            <v>0</v>
          </cell>
          <cell r="O1070">
            <v>720.27830188679241</v>
          </cell>
        </row>
        <row r="1071">
          <cell r="C1071" t="str">
            <v>JANUARY</v>
          </cell>
          <cell r="H1071" t="str">
            <v>OVERHEAD</v>
          </cell>
          <cell r="J1071" t="str">
            <v xml:space="preserve">NIS (Management/Adm.personnel) </v>
          </cell>
          <cell r="K1071" t="str">
            <v>Sarika Gajraj</v>
          </cell>
          <cell r="O1071">
            <v>566.54716981132071</v>
          </cell>
        </row>
        <row r="1072">
          <cell r="C1072" t="str">
            <v>JANUARY</v>
          </cell>
          <cell r="H1072" t="str">
            <v>OVERHEAD</v>
          </cell>
          <cell r="J1072" t="str">
            <v xml:space="preserve">NIS (Management/Adm.personnel) </v>
          </cell>
          <cell r="K1072" t="str">
            <v>Azaam Alli</v>
          </cell>
          <cell r="O1072">
            <v>300.1179245283019</v>
          </cell>
        </row>
        <row r="1073">
          <cell r="O1073">
            <v>6668.5330188679245</v>
          </cell>
        </row>
        <row r="1074">
          <cell r="O1074">
            <v>0</v>
          </cell>
        </row>
        <row r="1075">
          <cell r="C1075" t="str">
            <v>SEPTEMBER</v>
          </cell>
          <cell r="H1075" t="str">
            <v>OVERHEAD</v>
          </cell>
          <cell r="J1075" t="str">
            <v>Salary expenses (Management/Adm.personnel)</v>
          </cell>
          <cell r="K1075" t="str">
            <v>Glen Lockwood</v>
          </cell>
          <cell r="O1075">
            <v>12174.566037735849</v>
          </cell>
        </row>
        <row r="1076">
          <cell r="C1076" t="str">
            <v>OCTOBER</v>
          </cell>
          <cell r="H1076" t="str">
            <v>OVERHEAD</v>
          </cell>
          <cell r="J1076" t="str">
            <v>Salary expenses (Management/Adm.personnel)</v>
          </cell>
          <cell r="K1076" t="str">
            <v>Glen Lockwood</v>
          </cell>
          <cell r="O1076">
            <v>12174.566037735849</v>
          </cell>
        </row>
        <row r="1077">
          <cell r="C1077" t="str">
            <v>NOVEMBER</v>
          </cell>
          <cell r="H1077" t="str">
            <v>OVERHEAD</v>
          </cell>
          <cell r="J1077" t="str">
            <v>Salary expenses (Management/Adm.personnel)</v>
          </cell>
          <cell r="K1077" t="str">
            <v>Glen Lockwood</v>
          </cell>
          <cell r="O1077">
            <v>12174.566037735849</v>
          </cell>
        </row>
        <row r="1078">
          <cell r="C1078" t="str">
            <v>DECEMBER</v>
          </cell>
          <cell r="H1078" t="str">
            <v>OVERHEAD</v>
          </cell>
          <cell r="J1078" t="str">
            <v>Salary expenses (Management/Adm.personnel)</v>
          </cell>
          <cell r="K1078" t="str">
            <v>Glen Lockwood</v>
          </cell>
          <cell r="O1078">
            <v>12174.566037735849</v>
          </cell>
        </row>
        <row r="1079">
          <cell r="C1079" t="str">
            <v>JANUARY</v>
          </cell>
          <cell r="H1079" t="str">
            <v>OVERHEAD</v>
          </cell>
          <cell r="J1079" t="str">
            <v>Salary expenses (Management/Adm.personnel)</v>
          </cell>
          <cell r="K1079" t="str">
            <v>Glen Lockwood</v>
          </cell>
          <cell r="O1079">
            <v>12155.358490566037</v>
          </cell>
        </row>
        <row r="1080">
          <cell r="O1080">
            <v>60853.622641509435</v>
          </cell>
        </row>
        <row r="1081">
          <cell r="O1081">
            <v>0</v>
          </cell>
        </row>
        <row r="1082">
          <cell r="C1082" t="str">
            <v>FEBRUARY</v>
          </cell>
          <cell r="H1082" t="str">
            <v>OVERHEAD</v>
          </cell>
          <cell r="J1082" t="str">
            <v>Weekly allowance (Management/Adm.personnel)</v>
          </cell>
          <cell r="K1082">
            <v>0</v>
          </cell>
          <cell r="O1082">
            <v>424.52830188679246</v>
          </cell>
        </row>
        <row r="1083">
          <cell r="C1083" t="str">
            <v>FEBRUARY</v>
          </cell>
          <cell r="H1083" t="str">
            <v>OVERHEAD</v>
          </cell>
          <cell r="J1083" t="str">
            <v>Weekly allowance (Management/Adm.personnel)</v>
          </cell>
          <cell r="K1083">
            <v>0</v>
          </cell>
          <cell r="O1083">
            <v>330.18867924528303</v>
          </cell>
        </row>
        <row r="1084">
          <cell r="C1084" t="str">
            <v>FEBRUARY</v>
          </cell>
          <cell r="H1084" t="str">
            <v>OVERHEAD</v>
          </cell>
          <cell r="J1084" t="str">
            <v>Weekly allowance (Management/Adm.personnel)</v>
          </cell>
          <cell r="K1084">
            <v>0</v>
          </cell>
          <cell r="O1084">
            <v>330.18867924528303</v>
          </cell>
        </row>
        <row r="1085">
          <cell r="O1085">
            <v>1084.9056603773586</v>
          </cell>
        </row>
        <row r="1086">
          <cell r="O1086">
            <v>0</v>
          </cell>
        </row>
        <row r="1087">
          <cell r="C1087" t="str">
            <v>SEPTEMBER</v>
          </cell>
          <cell r="H1087" t="str">
            <v>OVERHEAD</v>
          </cell>
          <cell r="J1087" t="str">
            <v>Salary expenses (Management/Adm.personnel)</v>
          </cell>
          <cell r="K1087" t="str">
            <v>Felicia Richards</v>
          </cell>
          <cell r="O1087">
            <v>808.03773584905662</v>
          </cell>
        </row>
        <row r="1088">
          <cell r="C1088" t="str">
            <v>SEPTEMBER</v>
          </cell>
          <cell r="H1088" t="str">
            <v>OVERHEAD</v>
          </cell>
          <cell r="J1088" t="str">
            <v>Salary expenses (Management/Adm.personnel)</v>
          </cell>
          <cell r="K1088" t="str">
            <v>Devika Singh</v>
          </cell>
          <cell r="O1088">
            <v>428.22641509433964</v>
          </cell>
        </row>
        <row r="1089">
          <cell r="C1089" t="str">
            <v>OCTOBER</v>
          </cell>
          <cell r="H1089" t="str">
            <v>OVERHEAD</v>
          </cell>
          <cell r="J1089" t="str">
            <v>Salary expenses (Management/Adm.personnel)</v>
          </cell>
          <cell r="K1089" t="str">
            <v>Felicia Richards</v>
          </cell>
          <cell r="O1089">
            <v>939.69811320754718</v>
          </cell>
        </row>
        <row r="1090">
          <cell r="C1090" t="str">
            <v>OCTOBER</v>
          </cell>
          <cell r="H1090" t="str">
            <v>OVERHEAD</v>
          </cell>
          <cell r="J1090" t="str">
            <v>Salary expenses (Management/Adm.personnel)</v>
          </cell>
          <cell r="K1090" t="str">
            <v>Devika Singh</v>
          </cell>
          <cell r="O1090">
            <v>471.69811320754718</v>
          </cell>
        </row>
        <row r="1091">
          <cell r="C1091" t="str">
            <v>NOVEMBER</v>
          </cell>
          <cell r="H1091" t="str">
            <v>OVERHEAD</v>
          </cell>
          <cell r="J1091" t="str">
            <v>Salary expenses (Management/Adm.personnel)</v>
          </cell>
          <cell r="K1091" t="str">
            <v>Felicia Richards</v>
          </cell>
          <cell r="O1091">
            <v>501.11320754716979</v>
          </cell>
        </row>
        <row r="1092">
          <cell r="C1092" t="str">
            <v>NOVEMBER</v>
          </cell>
          <cell r="H1092" t="str">
            <v>OVERHEAD</v>
          </cell>
          <cell r="J1092" t="str">
            <v>Salary expenses (Management/Adm.personnel)</v>
          </cell>
          <cell r="K1092" t="str">
            <v>Devika Singh</v>
          </cell>
          <cell r="O1092">
            <v>453.6179245283019</v>
          </cell>
        </row>
        <row r="1093">
          <cell r="C1093" t="str">
            <v>NOVEMBER</v>
          </cell>
          <cell r="H1093" t="str">
            <v>OVERHEAD</v>
          </cell>
          <cell r="J1093" t="str">
            <v>Salary expenses (Management/Adm.personnel)</v>
          </cell>
          <cell r="K1093" t="str">
            <v>Felicia Richards</v>
          </cell>
          <cell r="O1093">
            <v>471.69811320754718</v>
          </cell>
        </row>
        <row r="1094">
          <cell r="C1094" t="str">
            <v>NOVEMBER</v>
          </cell>
          <cell r="H1094" t="str">
            <v>OVERHEAD</v>
          </cell>
          <cell r="J1094" t="str">
            <v>Salary expenses (Management/Adm.personnel)</v>
          </cell>
          <cell r="K1094" t="str">
            <v>Devika Singh</v>
          </cell>
          <cell r="O1094">
            <v>483.44339622641508</v>
          </cell>
        </row>
        <row r="1095">
          <cell r="C1095" t="str">
            <v>DECEMBER</v>
          </cell>
          <cell r="H1095" t="str">
            <v>OVERHEAD</v>
          </cell>
          <cell r="J1095" t="str">
            <v>Salary expenses (Management/Adm.personnel)</v>
          </cell>
          <cell r="K1095" t="str">
            <v>Devika Singh</v>
          </cell>
          <cell r="O1095">
            <v>483.44339622641508</v>
          </cell>
        </row>
        <row r="1096">
          <cell r="C1096" t="str">
            <v>DECEMBER</v>
          </cell>
          <cell r="H1096" t="str">
            <v>OVERHEAD</v>
          </cell>
          <cell r="J1096" t="str">
            <v>Salary expenses (Management/Adm.personnel)</v>
          </cell>
          <cell r="K1096" t="str">
            <v>Felicia Richards</v>
          </cell>
          <cell r="O1096">
            <v>471.69811320754718</v>
          </cell>
        </row>
        <row r="1097">
          <cell r="C1097" t="str">
            <v>DECEMBER</v>
          </cell>
          <cell r="H1097" t="str">
            <v>OVERHEAD</v>
          </cell>
          <cell r="J1097" t="str">
            <v>Salary expenses (Management/Adm.personnel)</v>
          </cell>
          <cell r="K1097" t="str">
            <v>Devika Singh</v>
          </cell>
          <cell r="O1097">
            <v>8.0188679245283012</v>
          </cell>
        </row>
        <row r="1098">
          <cell r="C1098" t="str">
            <v>DECEMBER</v>
          </cell>
          <cell r="H1098" t="str">
            <v>OVERHEAD</v>
          </cell>
          <cell r="J1098" t="str">
            <v>Salary expenses (Management/Adm.personnel)</v>
          </cell>
          <cell r="K1098" t="str">
            <v>Devika Singh</v>
          </cell>
          <cell r="O1098">
            <v>508.1179245283019</v>
          </cell>
        </row>
        <row r="1099">
          <cell r="C1099" t="str">
            <v>DECEMBER</v>
          </cell>
          <cell r="H1099" t="str">
            <v>OVERHEAD</v>
          </cell>
          <cell r="J1099" t="str">
            <v>Salary expenses (Management/Adm.personnel)</v>
          </cell>
          <cell r="K1099" t="str">
            <v>Felicia Richards</v>
          </cell>
          <cell r="O1099">
            <v>470.11320754716979</v>
          </cell>
        </row>
        <row r="1100">
          <cell r="C1100" t="str">
            <v>JANUARY</v>
          </cell>
          <cell r="H1100" t="str">
            <v>OVERHEAD</v>
          </cell>
          <cell r="J1100" t="str">
            <v>Weekly allowance (Management/Adm.personnel)</v>
          </cell>
          <cell r="K1100">
            <v>0</v>
          </cell>
          <cell r="O1100">
            <v>141.50943396226415</v>
          </cell>
        </row>
        <row r="1101">
          <cell r="C1101" t="str">
            <v>JANUARY</v>
          </cell>
          <cell r="H1101" t="str">
            <v>OVERHEAD</v>
          </cell>
          <cell r="J1101" t="str">
            <v>Salary expenses (Management/Adm.personnel)</v>
          </cell>
          <cell r="K1101" t="str">
            <v>Felicia Richards</v>
          </cell>
          <cell r="O1101">
            <v>470.11320754716979</v>
          </cell>
        </row>
        <row r="1102">
          <cell r="C1102" t="str">
            <v>JANUARY</v>
          </cell>
          <cell r="H1102" t="str">
            <v>OVERHEAD</v>
          </cell>
          <cell r="J1102" t="str">
            <v>Salary expenses (Management/Adm.personnel)</v>
          </cell>
          <cell r="K1102" t="str">
            <v>Devika Singh</v>
          </cell>
          <cell r="O1102">
            <v>516.13679245283015</v>
          </cell>
        </row>
        <row r="1103">
          <cell r="C1103" t="str">
            <v>JANUARY</v>
          </cell>
          <cell r="H1103" t="str">
            <v>OVERHEAD</v>
          </cell>
          <cell r="J1103" t="str">
            <v>Weekly allowance (Management/Adm.personnel)</v>
          </cell>
          <cell r="K1103">
            <v>0</v>
          </cell>
          <cell r="O1103">
            <v>330.18867924528303</v>
          </cell>
        </row>
        <row r="1104">
          <cell r="C1104" t="str">
            <v>JANUARY</v>
          </cell>
          <cell r="H1104" t="str">
            <v>OVERHEAD</v>
          </cell>
          <cell r="J1104" t="str">
            <v>Weekly allowance (Management/Adm.personnel)</v>
          </cell>
          <cell r="K1104">
            <v>0</v>
          </cell>
          <cell r="O1104">
            <v>330.18867924528303</v>
          </cell>
        </row>
        <row r="1105">
          <cell r="C1105" t="str">
            <v>JANUARY</v>
          </cell>
          <cell r="H1105">
            <v>0</v>
          </cell>
          <cell r="J1105">
            <v>0</v>
          </cell>
          <cell r="K1105">
            <v>0</v>
          </cell>
          <cell r="O1105">
            <v>563.13679245283015</v>
          </cell>
        </row>
        <row r="1106">
          <cell r="C1106" t="str">
            <v>JANUARY</v>
          </cell>
          <cell r="H1106" t="str">
            <v>OVERHEAD</v>
          </cell>
          <cell r="J1106" t="str">
            <v>Salary expenses (Management/Adm.personnel)</v>
          </cell>
          <cell r="K1106" t="str">
            <v>Robert Albiez</v>
          </cell>
          <cell r="O1106">
            <v>5660.3773584905657</v>
          </cell>
        </row>
        <row r="1107">
          <cell r="C1107" t="str">
            <v>FEBRUARY</v>
          </cell>
          <cell r="H1107" t="str">
            <v>OVERHEAD</v>
          </cell>
          <cell r="J1107" t="str">
            <v>Weekly allowance (Management/Adm.personnel)</v>
          </cell>
          <cell r="K1107">
            <v>0</v>
          </cell>
          <cell r="O1107">
            <v>330.18867924528303</v>
          </cell>
        </row>
        <row r="1108">
          <cell r="C1108" t="str">
            <v>FEBRUARY</v>
          </cell>
          <cell r="H1108" t="str">
            <v>OVERHEAD</v>
          </cell>
          <cell r="J1108" t="str">
            <v>Weekly allowance (Management/Adm.personnel)</v>
          </cell>
          <cell r="K1108">
            <v>0</v>
          </cell>
          <cell r="O1108">
            <v>330.18867924528303</v>
          </cell>
        </row>
        <row r="1109">
          <cell r="C1109" t="str">
            <v>FEBRUARY</v>
          </cell>
          <cell r="H1109" t="str">
            <v>OVERHEAD</v>
          </cell>
          <cell r="J1109" t="str">
            <v>Weekly allowance (Management/Adm.personnel)</v>
          </cell>
          <cell r="K1109">
            <v>0</v>
          </cell>
          <cell r="O1109">
            <v>330.18867924528303</v>
          </cell>
        </row>
        <row r="1110">
          <cell r="C1110" t="str">
            <v>FEBRUARY</v>
          </cell>
          <cell r="H1110" t="str">
            <v>OVERHEAD</v>
          </cell>
          <cell r="J1110" t="str">
            <v>Weekly allowance (Management/Adm.personnel)</v>
          </cell>
          <cell r="K1110">
            <v>0</v>
          </cell>
          <cell r="O1110">
            <v>330.18867924528303</v>
          </cell>
        </row>
        <row r="1111">
          <cell r="O1111">
            <v>15831.330188679245</v>
          </cell>
        </row>
        <row r="1112">
          <cell r="O1112">
            <v>0</v>
          </cell>
        </row>
        <row r="1113">
          <cell r="C1113" t="str">
            <v>AUGUST</v>
          </cell>
          <cell r="H1113" t="str">
            <v>OVERHEAD</v>
          </cell>
          <cell r="J1113" t="str">
            <v>Salary expenses (Management/Adm.personnel)</v>
          </cell>
          <cell r="K1113" t="str">
            <v>Shabana Hussain</v>
          </cell>
          <cell r="O1113">
            <v>203.46226415094338</v>
          </cell>
        </row>
        <row r="1114">
          <cell r="C1114" t="str">
            <v>SEPTEMBER</v>
          </cell>
          <cell r="H1114" t="str">
            <v>OVERHEAD</v>
          </cell>
          <cell r="J1114" t="str">
            <v>Salary expenses (Management/Adm.personnel)</v>
          </cell>
          <cell r="K1114" t="str">
            <v>Shabana Hussain</v>
          </cell>
          <cell r="O1114">
            <v>464.45283018867923</v>
          </cell>
        </row>
        <row r="1115">
          <cell r="C1115" t="str">
            <v>OCTOBER</v>
          </cell>
          <cell r="H1115" t="str">
            <v>OVERHEAD</v>
          </cell>
          <cell r="J1115" t="str">
            <v>Salary expenses (Management/Adm.personnel)</v>
          </cell>
          <cell r="K1115" t="str">
            <v>Shabana Hussain</v>
          </cell>
          <cell r="O1115">
            <v>479.72169811320754</v>
          </cell>
        </row>
        <row r="1116">
          <cell r="C1116" t="str">
            <v>NOVEMBER</v>
          </cell>
          <cell r="H1116" t="str">
            <v>OVERHEAD</v>
          </cell>
          <cell r="J1116" t="str">
            <v>Salary expenses (Management/Adm.personnel)</v>
          </cell>
          <cell r="K1116" t="str">
            <v>Shabana Hussain</v>
          </cell>
          <cell r="O1116">
            <v>267.5141509433962</v>
          </cell>
        </row>
        <row r="1117">
          <cell r="C1117" t="str">
            <v>NOVEMBER</v>
          </cell>
          <cell r="H1117" t="str">
            <v>OVERHEAD</v>
          </cell>
          <cell r="J1117" t="str">
            <v>Salary expenses (Management/Adm.personnel)</v>
          </cell>
          <cell r="K1117" t="str">
            <v>Shabana Hussain</v>
          </cell>
          <cell r="O1117">
            <v>321.79716981132077</v>
          </cell>
        </row>
        <row r="1118">
          <cell r="C1118" t="str">
            <v>DECEMBER</v>
          </cell>
          <cell r="H1118" t="str">
            <v>OVERHEAD</v>
          </cell>
          <cell r="J1118" t="str">
            <v>Salary expenses (Management/Adm.personnel)</v>
          </cell>
          <cell r="K1118" t="str">
            <v>Shabana Hussain</v>
          </cell>
          <cell r="O1118">
            <v>321.79716981132077</v>
          </cell>
        </row>
        <row r="1119">
          <cell r="C1119" t="str">
            <v>DECEMBER</v>
          </cell>
          <cell r="H1119" t="str">
            <v>OVERHEAD</v>
          </cell>
          <cell r="J1119" t="str">
            <v>Salary expenses (Management/Adm.personnel)</v>
          </cell>
          <cell r="K1119" t="str">
            <v>Shabana Hussain</v>
          </cell>
          <cell r="O1119">
            <v>363.04716981132077</v>
          </cell>
        </row>
        <row r="1120">
          <cell r="C1120" t="str">
            <v>JANUARY</v>
          </cell>
          <cell r="H1120" t="str">
            <v>OVERHEAD</v>
          </cell>
          <cell r="J1120" t="str">
            <v>Salary expenses (Management/Adm.personnel)</v>
          </cell>
          <cell r="K1120" t="str">
            <v>Shabana Hussain</v>
          </cell>
          <cell r="O1120">
            <v>363.04716981132077</v>
          </cell>
        </row>
        <row r="1121">
          <cell r="C1121" t="str">
            <v>JANUARY</v>
          </cell>
          <cell r="H1121">
            <v>0</v>
          </cell>
          <cell r="J1121">
            <v>0</v>
          </cell>
          <cell r="K1121">
            <v>0</v>
          </cell>
          <cell r="O1121">
            <v>363.04716981132077</v>
          </cell>
        </row>
        <row r="1122">
          <cell r="O1122">
            <v>3147.8867924528304</v>
          </cell>
        </row>
        <row r="1123">
          <cell r="O1123">
            <v>0</v>
          </cell>
        </row>
        <row r="1124">
          <cell r="C1124" t="str">
            <v>SEPTEMBER</v>
          </cell>
          <cell r="H1124">
            <v>0</v>
          </cell>
          <cell r="J1124">
            <v>0</v>
          </cell>
          <cell r="K1124">
            <v>0</v>
          </cell>
          <cell r="O1124">
            <v>276.77830188679246</v>
          </cell>
        </row>
        <row r="1125">
          <cell r="C1125" t="str">
            <v>OCTOBER</v>
          </cell>
          <cell r="H1125">
            <v>0</v>
          </cell>
          <cell r="J1125">
            <v>0</v>
          </cell>
          <cell r="K1125">
            <v>0</v>
          </cell>
          <cell r="O1125">
            <v>735.45283018867929</v>
          </cell>
        </row>
        <row r="1126">
          <cell r="C1126" t="str">
            <v>OCTOBER</v>
          </cell>
          <cell r="H1126">
            <v>0</v>
          </cell>
          <cell r="J1126">
            <v>0</v>
          </cell>
          <cell r="K1126">
            <v>0</v>
          </cell>
          <cell r="O1126">
            <v>318.3820754716981</v>
          </cell>
        </row>
        <row r="1127">
          <cell r="C1127" t="str">
            <v>OCTOBER</v>
          </cell>
          <cell r="H1127">
            <v>0</v>
          </cell>
          <cell r="J1127">
            <v>0</v>
          </cell>
          <cell r="K1127">
            <v>0</v>
          </cell>
          <cell r="O1127">
            <v>278.50943396226415</v>
          </cell>
        </row>
        <row r="1128">
          <cell r="C1128" t="str">
            <v>OCTOBER</v>
          </cell>
          <cell r="H1128">
            <v>0</v>
          </cell>
          <cell r="J1128">
            <v>0</v>
          </cell>
          <cell r="K1128">
            <v>0</v>
          </cell>
          <cell r="O1128">
            <v>-318.3820754716981</v>
          </cell>
        </row>
        <row r="1129">
          <cell r="C1129" t="str">
            <v>NOVEMBER</v>
          </cell>
          <cell r="H1129">
            <v>0</v>
          </cell>
          <cell r="J1129">
            <v>0</v>
          </cell>
          <cell r="K1129">
            <v>0</v>
          </cell>
          <cell r="O1129">
            <v>434.00943396226415</v>
          </cell>
        </row>
        <row r="1130">
          <cell r="C1130" t="str">
            <v>NOVEMBER</v>
          </cell>
          <cell r="H1130">
            <v>0</v>
          </cell>
          <cell r="J1130">
            <v>0</v>
          </cell>
          <cell r="K1130">
            <v>0</v>
          </cell>
          <cell r="O1130">
            <v>688.12264150943395</v>
          </cell>
        </row>
        <row r="1131">
          <cell r="C1131" t="str">
            <v>DECEMBER</v>
          </cell>
          <cell r="H1131">
            <v>0</v>
          </cell>
          <cell r="J1131">
            <v>0</v>
          </cell>
          <cell r="K1131">
            <v>0</v>
          </cell>
          <cell r="O1131">
            <v>688.12264150943395</v>
          </cell>
        </row>
        <row r="1132">
          <cell r="C1132" t="str">
            <v>DECEMBER</v>
          </cell>
          <cell r="H1132">
            <v>0</v>
          </cell>
          <cell r="J1132">
            <v>0</v>
          </cell>
          <cell r="K1132">
            <v>0</v>
          </cell>
          <cell r="O1132">
            <v>8.0188679245283012</v>
          </cell>
        </row>
        <row r="1133">
          <cell r="C1133" t="str">
            <v>DECEMBER</v>
          </cell>
          <cell r="H1133">
            <v>0</v>
          </cell>
          <cell r="J1133">
            <v>0</v>
          </cell>
          <cell r="K1133">
            <v>0</v>
          </cell>
          <cell r="O1133">
            <v>862.62264150943395</v>
          </cell>
        </row>
        <row r="1134">
          <cell r="C1134" t="str">
            <v>JANUARY</v>
          </cell>
          <cell r="H1134">
            <v>0</v>
          </cell>
          <cell r="J1134">
            <v>0</v>
          </cell>
          <cell r="K1134">
            <v>0</v>
          </cell>
          <cell r="O1134">
            <v>870.64150943396226</v>
          </cell>
        </row>
        <row r="1135">
          <cell r="C1135" t="str">
            <v>JANUARY</v>
          </cell>
          <cell r="H1135">
            <v>0</v>
          </cell>
          <cell r="J1135">
            <v>0</v>
          </cell>
          <cell r="K1135">
            <v>0</v>
          </cell>
          <cell r="O1135">
            <v>870.64150943396226</v>
          </cell>
        </row>
        <row r="1136">
          <cell r="O1136">
            <v>5712.9198113207549</v>
          </cell>
        </row>
        <row r="1137">
          <cell r="O1137">
            <v>0</v>
          </cell>
        </row>
        <row r="1138">
          <cell r="C1138" t="str">
            <v>OCTOBER</v>
          </cell>
          <cell r="H1138" t="str">
            <v>OVERHEAD</v>
          </cell>
          <cell r="J1138" t="str">
            <v>Salary expenses (Management/Adm.personnel)</v>
          </cell>
          <cell r="K1138" t="str">
            <v>Corwayne Steaman</v>
          </cell>
          <cell r="O1138">
            <v>1179.2452830188679</v>
          </cell>
        </row>
        <row r="1139">
          <cell r="C1139" t="str">
            <v>NOVEMBER</v>
          </cell>
          <cell r="H1139" t="str">
            <v>OVERHEAD</v>
          </cell>
          <cell r="J1139" t="str">
            <v>Salary expenses (Management/Adm.personnel)</v>
          </cell>
          <cell r="K1139" t="str">
            <v>Corwayne Steaman</v>
          </cell>
          <cell r="O1139">
            <v>610.41037735849056</v>
          </cell>
        </row>
        <row r="1140">
          <cell r="C1140" t="str">
            <v>NOVEMBER</v>
          </cell>
          <cell r="H1140" t="str">
            <v>OVERHEAD</v>
          </cell>
          <cell r="J1140" t="str">
            <v>Salary expenses (Management/Adm.personnel)</v>
          </cell>
          <cell r="K1140" t="str">
            <v>Corwayne Steaman</v>
          </cell>
          <cell r="O1140">
            <v>612.78301886792451</v>
          </cell>
        </row>
        <row r="1141">
          <cell r="C1141" t="str">
            <v>DECEMBER</v>
          </cell>
          <cell r="H1141" t="str">
            <v>OVERHEAD</v>
          </cell>
          <cell r="J1141" t="str">
            <v>Salary expenses (Management/Adm.personnel)</v>
          </cell>
          <cell r="K1141" t="str">
            <v>Corwayne Steaman</v>
          </cell>
          <cell r="O1141">
            <v>612.78301886792451</v>
          </cell>
        </row>
        <row r="1142">
          <cell r="C1142" t="str">
            <v>DECEMBER</v>
          </cell>
          <cell r="H1142" t="str">
            <v>OVERHEAD</v>
          </cell>
          <cell r="J1142" t="str">
            <v>Salary expenses (Management/Adm.personnel)</v>
          </cell>
          <cell r="K1142" t="str">
            <v>Corwayne Steaman</v>
          </cell>
          <cell r="O1142">
            <v>774.40094339622647</v>
          </cell>
        </row>
        <row r="1143">
          <cell r="C1143" t="str">
            <v>JANUARY</v>
          </cell>
          <cell r="H1143" t="str">
            <v>OVERHEAD</v>
          </cell>
          <cell r="J1143" t="str">
            <v>Salary expenses (Management/Adm.personnel)</v>
          </cell>
          <cell r="K1143" t="str">
            <v>Corwayne Steaman</v>
          </cell>
          <cell r="O1143">
            <v>774.40094339622647</v>
          </cell>
        </row>
        <row r="1144">
          <cell r="C1144" t="str">
            <v>JANUARY</v>
          </cell>
          <cell r="H1144">
            <v>0</v>
          </cell>
          <cell r="J1144">
            <v>0</v>
          </cell>
          <cell r="K1144">
            <v>0</v>
          </cell>
          <cell r="O1144">
            <v>774.40094339622647</v>
          </cell>
        </row>
        <row r="1145">
          <cell r="O1145">
            <v>5338.4245283018872</v>
          </cell>
        </row>
        <row r="1146">
          <cell r="O1146">
            <v>0</v>
          </cell>
        </row>
        <row r="1147">
          <cell r="C1147" t="str">
            <v>AUGUST</v>
          </cell>
          <cell r="H1147" t="str">
            <v>OVERHEAD</v>
          </cell>
          <cell r="J1147" t="str">
            <v>Salary expenses (Management/Adm.personnel)</v>
          </cell>
          <cell r="K1147" t="str">
            <v>Adesina Flatts</v>
          </cell>
          <cell r="O1147">
            <v>708.60377358490564</v>
          </cell>
        </row>
        <row r="1148">
          <cell r="C1148" t="str">
            <v>SEPTEMBER</v>
          </cell>
          <cell r="H1148" t="str">
            <v>OVERHEAD</v>
          </cell>
          <cell r="J1148" t="str">
            <v>Salary expenses (Management/Adm.personnel)</v>
          </cell>
          <cell r="K1148" t="str">
            <v>Adesina Flatts</v>
          </cell>
          <cell r="O1148">
            <v>1061.566037735849</v>
          </cell>
        </row>
        <row r="1149">
          <cell r="C1149" t="str">
            <v>OCTOBER</v>
          </cell>
          <cell r="H1149" t="str">
            <v>OVERHEAD</v>
          </cell>
          <cell r="J1149" t="str">
            <v>Salary expenses (Management/Adm.personnel)</v>
          </cell>
          <cell r="K1149" t="str">
            <v>Mark Permaul</v>
          </cell>
          <cell r="O1149">
            <v>1474.8962264150944</v>
          </cell>
        </row>
        <row r="1150">
          <cell r="C1150" t="str">
            <v>OCTOBER</v>
          </cell>
          <cell r="H1150" t="str">
            <v>OVERHEAD</v>
          </cell>
          <cell r="J1150" t="str">
            <v>Salary expenses (Management/Adm.personnel)</v>
          </cell>
          <cell r="K1150" t="str">
            <v>Adesina Flatts</v>
          </cell>
          <cell r="O1150">
            <v>322.32547169811323</v>
          </cell>
        </row>
        <row r="1151">
          <cell r="C1151" t="str">
            <v>OCTOBER</v>
          </cell>
          <cell r="H1151" t="str">
            <v>OVERHEAD</v>
          </cell>
          <cell r="J1151" t="str">
            <v>Salary expenses (Management/Adm.personnel)</v>
          </cell>
          <cell r="K1151" t="str">
            <v>Adesina Flatts</v>
          </cell>
          <cell r="O1151">
            <v>1010.3584905660377</v>
          </cell>
        </row>
        <row r="1152">
          <cell r="C1152" t="str">
            <v>NOVEMBER</v>
          </cell>
          <cell r="H1152" t="str">
            <v>OVERHEAD</v>
          </cell>
          <cell r="J1152" t="str">
            <v>Salary expenses (Management/Adm.personnel)</v>
          </cell>
          <cell r="K1152" t="str">
            <v>Mark Permaul</v>
          </cell>
          <cell r="O1152">
            <v>819.75471698113211</v>
          </cell>
        </row>
        <row r="1153">
          <cell r="C1153" t="str">
            <v>NOVEMBER</v>
          </cell>
          <cell r="H1153" t="str">
            <v>OVERHEAD</v>
          </cell>
          <cell r="J1153" t="str">
            <v>Salary expenses (Management/Adm.personnel)</v>
          </cell>
          <cell r="K1153" t="str">
            <v>Adesina Flatts</v>
          </cell>
          <cell r="O1153">
            <v>501.11320754716979</v>
          </cell>
        </row>
        <row r="1154">
          <cell r="C1154" t="str">
            <v>NOVEMBER</v>
          </cell>
          <cell r="H1154" t="str">
            <v>OVERHEAD</v>
          </cell>
          <cell r="J1154" t="str">
            <v>Salary expenses (Management/Adm.personnel)</v>
          </cell>
          <cell r="K1154" t="str">
            <v>Richard Kansinally</v>
          </cell>
          <cell r="O1154">
            <v>1640.4245283018868</v>
          </cell>
        </row>
        <row r="1155">
          <cell r="C1155" t="str">
            <v>NOVEMBER</v>
          </cell>
          <cell r="H1155" t="str">
            <v>OVERHEAD</v>
          </cell>
          <cell r="J1155" t="str">
            <v>Salary expenses (Management/Adm.personnel)</v>
          </cell>
          <cell r="K1155" t="str">
            <v>Adesina Flatts</v>
          </cell>
          <cell r="O1155">
            <v>719.85377358490564</v>
          </cell>
        </row>
        <row r="1156">
          <cell r="C1156" t="str">
            <v>NOVEMBER</v>
          </cell>
          <cell r="H1156" t="str">
            <v>OVERHEAD</v>
          </cell>
          <cell r="J1156" t="str">
            <v>Salary expenses (Management/Adm.personnel)</v>
          </cell>
          <cell r="K1156" t="str">
            <v>Mark Permaul</v>
          </cell>
          <cell r="O1156">
            <v>1156.5283018867924</v>
          </cell>
        </row>
        <row r="1157">
          <cell r="C1157" t="str">
            <v>NOVEMBER</v>
          </cell>
          <cell r="H1157" t="str">
            <v>OVERHEAD</v>
          </cell>
          <cell r="J1157" t="str">
            <v>Salary expenses (Management/Adm.personnel)</v>
          </cell>
          <cell r="K1157" t="str">
            <v>Richard Kansinally</v>
          </cell>
          <cell r="O1157">
            <v>1697.9669811320755</v>
          </cell>
        </row>
        <row r="1158">
          <cell r="C1158" t="str">
            <v>DECEMBER</v>
          </cell>
          <cell r="H1158" t="str">
            <v>OVERHEAD</v>
          </cell>
          <cell r="J1158" t="str">
            <v>Salary expenses (Management/Adm.personnel)</v>
          </cell>
          <cell r="K1158" t="str">
            <v>Adesina Flatts</v>
          </cell>
          <cell r="O1158">
            <v>719.85377358490564</v>
          </cell>
        </row>
        <row r="1159">
          <cell r="C1159" t="str">
            <v>DECEMBER</v>
          </cell>
          <cell r="H1159" t="str">
            <v>OVERHEAD</v>
          </cell>
          <cell r="J1159" t="str">
            <v>Salary expenses (Management/Adm.personnel)</v>
          </cell>
          <cell r="K1159" t="str">
            <v>Richard Kansinally</v>
          </cell>
          <cell r="O1159">
            <v>1697.9669811320755</v>
          </cell>
        </row>
        <row r="1160">
          <cell r="C1160" t="str">
            <v>DECEMBER</v>
          </cell>
          <cell r="H1160" t="str">
            <v>OVERHEAD</v>
          </cell>
          <cell r="J1160" t="str">
            <v>Salary expenses (Management/Adm.personnel)</v>
          </cell>
          <cell r="K1160" t="str">
            <v>Mark Permaul</v>
          </cell>
          <cell r="O1160">
            <v>1156.5283018867924</v>
          </cell>
        </row>
        <row r="1161">
          <cell r="C1161" t="str">
            <v>DECEMBER</v>
          </cell>
          <cell r="H1161" t="str">
            <v>OVERHEAD</v>
          </cell>
          <cell r="J1161" t="str">
            <v>Salary expenses (Management/Adm.personnel)</v>
          </cell>
          <cell r="K1161" t="str">
            <v>Richard Kansinally</v>
          </cell>
          <cell r="O1161">
            <v>1318.9245283018868</v>
          </cell>
        </row>
        <row r="1162">
          <cell r="C1162" t="str">
            <v>DECEMBER</v>
          </cell>
          <cell r="H1162" t="str">
            <v>OVERHEAD</v>
          </cell>
          <cell r="J1162" t="str">
            <v>Salary expenses (Management/Adm.personnel)</v>
          </cell>
          <cell r="K1162" t="str">
            <v>Mark Permaul</v>
          </cell>
          <cell r="O1162">
            <v>1026.8867924528302</v>
          </cell>
        </row>
        <row r="1163">
          <cell r="C1163" t="str">
            <v>DECEMBER</v>
          </cell>
          <cell r="H1163" t="str">
            <v>OVERHEAD</v>
          </cell>
          <cell r="J1163" t="str">
            <v>Salary expenses (Management/Adm.personnel)</v>
          </cell>
          <cell r="K1163" t="str">
            <v>Adesina Flatts</v>
          </cell>
          <cell r="O1163">
            <v>632.26886792452831</v>
          </cell>
        </row>
        <row r="1164">
          <cell r="C1164" t="str">
            <v>JANUARY</v>
          </cell>
          <cell r="H1164" t="str">
            <v>OVERHEAD</v>
          </cell>
          <cell r="J1164" t="str">
            <v>Salary expenses (Management/Adm.personnel)</v>
          </cell>
          <cell r="K1164" t="str">
            <v>Richard Kansinally</v>
          </cell>
          <cell r="O1164">
            <v>1318.9245283018868</v>
          </cell>
        </row>
        <row r="1165">
          <cell r="C1165" t="str">
            <v>JANUARY</v>
          </cell>
          <cell r="H1165" t="str">
            <v>OVERHEAD</v>
          </cell>
          <cell r="J1165" t="str">
            <v>Salary expenses (Management/Adm.personnel)</v>
          </cell>
          <cell r="K1165" t="str">
            <v>Mark Permaul</v>
          </cell>
          <cell r="O1165">
            <v>1026.8867924528302</v>
          </cell>
        </row>
        <row r="1166">
          <cell r="C1166" t="str">
            <v>JANUARY</v>
          </cell>
          <cell r="H1166" t="str">
            <v>OVERHEAD</v>
          </cell>
          <cell r="J1166" t="str">
            <v>Salary expenses (Management/Adm.personnel)</v>
          </cell>
          <cell r="K1166" t="str">
            <v>Adesina Flatts</v>
          </cell>
          <cell r="O1166">
            <v>632.26886792452831</v>
          </cell>
        </row>
        <row r="1167">
          <cell r="C1167" t="str">
            <v>JANUARY</v>
          </cell>
          <cell r="H1167">
            <v>0</v>
          </cell>
          <cell r="J1167">
            <v>0</v>
          </cell>
          <cell r="K1167">
            <v>0</v>
          </cell>
          <cell r="O1167">
            <v>2978.0801886792451</v>
          </cell>
        </row>
        <row r="1168">
          <cell r="O1168">
            <v>23621.981132075471</v>
          </cell>
        </row>
        <row r="1169">
          <cell r="O1169">
            <v>0</v>
          </cell>
        </row>
        <row r="1170">
          <cell r="C1170" t="str">
            <v>AUGUST</v>
          </cell>
          <cell r="H1170" t="str">
            <v>OVERHEAD</v>
          </cell>
          <cell r="J1170" t="str">
            <v xml:space="preserve">NIS (Management/Adm.personnel) </v>
          </cell>
          <cell r="K1170" t="str">
            <v>Shabana Hussain</v>
          </cell>
          <cell r="O1170">
            <v>12.070754716981131</v>
          </cell>
        </row>
        <row r="1171">
          <cell r="C1171" t="str">
            <v>AUGUST</v>
          </cell>
          <cell r="H1171" t="str">
            <v>OVERHEAD</v>
          </cell>
          <cell r="J1171" t="str">
            <v xml:space="preserve">NIS (Management/Adm.personnel) </v>
          </cell>
          <cell r="K1171" t="str">
            <v>Adesina Flatts</v>
          </cell>
          <cell r="O1171">
            <v>208.0754716981132</v>
          </cell>
        </row>
        <row r="1172">
          <cell r="C1172" t="str">
            <v>SEPTEMBER</v>
          </cell>
          <cell r="H1172" t="str">
            <v>OVERHEAD</v>
          </cell>
          <cell r="J1172" t="str">
            <v xml:space="preserve">NIS (Management/Adm.personnel) </v>
          </cell>
          <cell r="K1172" t="str">
            <v>Adesina Flatts</v>
          </cell>
          <cell r="O1172">
            <v>340.94811320754718</v>
          </cell>
        </row>
        <row r="1173">
          <cell r="C1173" t="str">
            <v>SEPTEMBER</v>
          </cell>
          <cell r="H1173" t="str">
            <v>OVERHEAD</v>
          </cell>
          <cell r="J1173" t="str">
            <v xml:space="preserve">NIS (Management/Adm.personnel) </v>
          </cell>
          <cell r="K1173" t="str">
            <v>Glen Lockwood</v>
          </cell>
          <cell r="O1173">
            <v>4382.0377358490568</v>
          </cell>
        </row>
        <row r="1174">
          <cell r="C1174" t="str">
            <v>SEPTEMBER</v>
          </cell>
          <cell r="H1174">
            <v>0</v>
          </cell>
          <cell r="J1174">
            <v>0</v>
          </cell>
          <cell r="K1174">
            <v>0</v>
          </cell>
          <cell r="O1174">
            <v>87.169811320754718</v>
          </cell>
        </row>
        <row r="1175">
          <cell r="C1175" t="str">
            <v>SEPTEMBER</v>
          </cell>
          <cell r="H1175">
            <v>0</v>
          </cell>
          <cell r="J1175">
            <v>0</v>
          </cell>
          <cell r="K1175">
            <v>0</v>
          </cell>
          <cell r="O1175">
            <v>289.70754716981133</v>
          </cell>
        </row>
        <row r="1176">
          <cell r="C1176" t="str">
            <v>SEPTEMBER</v>
          </cell>
          <cell r="H1176">
            <v>0</v>
          </cell>
          <cell r="J1176">
            <v>0</v>
          </cell>
          <cell r="K1176">
            <v>0</v>
          </cell>
          <cell r="O1176">
            <v>16.419811320754718</v>
          </cell>
        </row>
        <row r="1177">
          <cell r="C1177" t="str">
            <v>SEPTEMBER</v>
          </cell>
          <cell r="H1177" t="str">
            <v>OVERHEAD</v>
          </cell>
          <cell r="J1177" t="str">
            <v xml:space="preserve">NIS (Management/Adm.personnel) </v>
          </cell>
          <cell r="K1177" t="str">
            <v>Devika Singh</v>
          </cell>
          <cell r="O1177">
            <v>85.221698113207552</v>
          </cell>
        </row>
        <row r="1178">
          <cell r="C1178" t="str">
            <v>SEPTEMBER</v>
          </cell>
          <cell r="H1178">
            <v>0</v>
          </cell>
          <cell r="J1178">
            <v>0</v>
          </cell>
          <cell r="K1178">
            <v>0</v>
          </cell>
          <cell r="O1178">
            <v>95.103773584905667</v>
          </cell>
        </row>
        <row r="1179">
          <cell r="C1179" t="str">
            <v>SEPTEMBER</v>
          </cell>
          <cell r="H1179" t="str">
            <v>OVERHEAD</v>
          </cell>
          <cell r="J1179" t="str">
            <v xml:space="preserve">NIS (Management/Adm.personnel) </v>
          </cell>
          <cell r="K1179" t="str">
            <v>Shabana Hussain</v>
          </cell>
          <cell r="O1179">
            <v>102.29716981132076</v>
          </cell>
        </row>
        <row r="1180">
          <cell r="C1180" t="str">
            <v>SEPTEMBER</v>
          </cell>
          <cell r="H1180" t="str">
            <v>OVERHEAD</v>
          </cell>
          <cell r="J1180" t="str">
            <v xml:space="preserve">NIS (Management/Adm.personnel) </v>
          </cell>
          <cell r="K1180" t="str">
            <v>Felicia Richards</v>
          </cell>
          <cell r="O1180">
            <v>248.75471698113208</v>
          </cell>
        </row>
        <row r="1181">
          <cell r="C1181" t="str">
            <v>OCTOBER</v>
          </cell>
          <cell r="H1181" t="str">
            <v>OVERHEAD</v>
          </cell>
          <cell r="J1181" t="str">
            <v xml:space="preserve">NIS (Management/Adm.personnel) </v>
          </cell>
          <cell r="K1181" t="str">
            <v>Corwayne Steaman</v>
          </cell>
          <cell r="O1181">
            <v>383.74056603773585</v>
          </cell>
        </row>
        <row r="1182">
          <cell r="C1182" t="str">
            <v>OCTOBER</v>
          </cell>
          <cell r="H1182" t="str">
            <v>OVERHEAD</v>
          </cell>
          <cell r="J1182" t="str">
            <v xml:space="preserve">NIS (Management/Adm.personnel) </v>
          </cell>
          <cell r="K1182" t="str">
            <v>Devika Singh</v>
          </cell>
          <cell r="O1182">
            <v>105.7122641509434</v>
          </cell>
        </row>
        <row r="1183">
          <cell r="C1183" t="str">
            <v>OCTOBER</v>
          </cell>
          <cell r="H1183" t="str">
            <v>OVERHEAD</v>
          </cell>
          <cell r="J1183" t="str">
            <v xml:space="preserve">NIS (Management/Adm.personnel) </v>
          </cell>
          <cell r="K1183" t="str">
            <v>Felicia Richards</v>
          </cell>
          <cell r="O1183">
            <v>296.62735849056605</v>
          </cell>
        </row>
        <row r="1184">
          <cell r="C1184" t="str">
            <v>OCTOBER</v>
          </cell>
          <cell r="H1184" t="str">
            <v>OVERHEAD</v>
          </cell>
          <cell r="J1184" t="str">
            <v xml:space="preserve">NIS (Management/Adm.personnel) </v>
          </cell>
          <cell r="K1184" t="str">
            <v>Mark Permaul</v>
          </cell>
          <cell r="O1184">
            <v>491.25</v>
          </cell>
        </row>
        <row r="1185">
          <cell r="C1185" t="str">
            <v>OCTOBER</v>
          </cell>
          <cell r="H1185">
            <v>0</v>
          </cell>
          <cell r="J1185">
            <v>0</v>
          </cell>
          <cell r="K1185">
            <v>0</v>
          </cell>
          <cell r="O1185">
            <v>218.51886792452831</v>
          </cell>
        </row>
        <row r="1186">
          <cell r="C1186" t="str">
            <v>OCTOBER</v>
          </cell>
          <cell r="H1186" t="str">
            <v>OVERHEAD</v>
          </cell>
          <cell r="J1186" t="str">
            <v xml:space="preserve">NIS (Management/Adm.personnel) </v>
          </cell>
          <cell r="K1186" t="str">
            <v>Shabana Hussain</v>
          </cell>
          <cell r="O1186">
            <v>109.49528301886792</v>
          </cell>
        </row>
        <row r="1187">
          <cell r="C1187" t="str">
            <v>OCTOBER</v>
          </cell>
          <cell r="H1187" t="str">
            <v>OVERHEAD</v>
          </cell>
          <cell r="J1187" t="str">
            <v xml:space="preserve">NIS (Management/Adm.personnel) </v>
          </cell>
          <cell r="K1187" t="str">
            <v>Glen Lockwood</v>
          </cell>
          <cell r="O1187">
            <v>4382.0377358490568</v>
          </cell>
        </row>
        <row r="1188">
          <cell r="C1188" t="str">
            <v>OCTOBER</v>
          </cell>
          <cell r="H1188">
            <v>0</v>
          </cell>
          <cell r="J1188">
            <v>0</v>
          </cell>
          <cell r="K1188">
            <v>0</v>
          </cell>
          <cell r="O1188">
            <v>87.169811320754718</v>
          </cell>
        </row>
        <row r="1189">
          <cell r="C1189" t="str">
            <v>OCTOBER</v>
          </cell>
          <cell r="H1189">
            <v>0</v>
          </cell>
          <cell r="J1189">
            <v>0</v>
          </cell>
          <cell r="K1189">
            <v>0</v>
          </cell>
          <cell r="O1189">
            <v>16.523584905660378</v>
          </cell>
        </row>
        <row r="1190">
          <cell r="C1190" t="str">
            <v>OCTOBER</v>
          </cell>
          <cell r="H1190">
            <v>0</v>
          </cell>
          <cell r="J1190">
            <v>0</v>
          </cell>
          <cell r="K1190">
            <v>0</v>
          </cell>
          <cell r="O1190">
            <v>551.59433962264154</v>
          </cell>
        </row>
        <row r="1191">
          <cell r="C1191" t="str">
            <v>NOVEMBER</v>
          </cell>
          <cell r="H1191" t="str">
            <v>OVERHEAD</v>
          </cell>
          <cell r="J1191" t="str">
            <v xml:space="preserve">NIS (Management/Adm.personnel) </v>
          </cell>
          <cell r="K1191" t="str">
            <v>Corwayne Steaman</v>
          </cell>
          <cell r="O1191">
            <v>65.646226415094333</v>
          </cell>
        </row>
        <row r="1192">
          <cell r="C1192" t="str">
            <v>NOVEMBER</v>
          </cell>
          <cell r="H1192" t="str">
            <v>OVERHEAD</v>
          </cell>
          <cell r="J1192" t="str">
            <v xml:space="preserve">NIS (Management/Adm.personnel) </v>
          </cell>
          <cell r="K1192" t="str">
            <v>Mark Permaul</v>
          </cell>
          <cell r="O1192">
            <v>87.169811320754718</v>
          </cell>
        </row>
        <row r="1193">
          <cell r="C1193" t="str">
            <v>NOVEMBER</v>
          </cell>
          <cell r="H1193" t="str">
            <v>OVERHEAD</v>
          </cell>
          <cell r="J1193" t="str">
            <v xml:space="preserve">NIS (Management/Adm.personnel) </v>
          </cell>
          <cell r="K1193" t="str">
            <v>Richard Kansinally</v>
          </cell>
          <cell r="O1193">
            <v>87.169811320754718</v>
          </cell>
        </row>
        <row r="1194">
          <cell r="C1194" t="str">
            <v>NOVEMBER</v>
          </cell>
          <cell r="H1194" t="str">
            <v>OVERHEAD</v>
          </cell>
          <cell r="J1194" t="str">
            <v xml:space="preserve">NIS (Management/Adm.personnel) </v>
          </cell>
          <cell r="K1194" t="str">
            <v>Shabana Hussain</v>
          </cell>
          <cell r="O1194">
            <v>23.80188679245283</v>
          </cell>
        </row>
        <row r="1195">
          <cell r="C1195" t="str">
            <v>NOVEMBER</v>
          </cell>
          <cell r="H1195">
            <v>0</v>
          </cell>
          <cell r="J1195">
            <v>0</v>
          </cell>
          <cell r="K1195">
            <v>0</v>
          </cell>
          <cell r="O1195">
            <v>43.844339622641506</v>
          </cell>
        </row>
        <row r="1196">
          <cell r="C1196" t="str">
            <v>NOVEMBER</v>
          </cell>
          <cell r="H1196" t="str">
            <v>OVERHEAD</v>
          </cell>
          <cell r="J1196" t="str">
            <v xml:space="preserve">NIS (Management/Adm.personnel) </v>
          </cell>
          <cell r="K1196" t="str">
            <v>Devika Singh</v>
          </cell>
          <cell r="O1196">
            <v>46.268867924528301</v>
          </cell>
        </row>
        <row r="1197">
          <cell r="C1197" t="str">
            <v>NOVEMBER</v>
          </cell>
          <cell r="H1197" t="str">
            <v>OVERHEAD</v>
          </cell>
          <cell r="J1197" t="str">
            <v xml:space="preserve">NIS (Management/Adm.personnel) </v>
          </cell>
          <cell r="K1197" t="str">
            <v>Adesina Flatts</v>
          </cell>
          <cell r="O1197">
            <v>52.136792452830186</v>
          </cell>
        </row>
        <row r="1198">
          <cell r="C1198" t="str">
            <v>NOVEMBER</v>
          </cell>
          <cell r="H1198" t="str">
            <v>OVERHEAD</v>
          </cell>
          <cell r="J1198" t="str">
            <v xml:space="preserve">NIS (Management/Adm.personnel) </v>
          </cell>
          <cell r="K1198" t="str">
            <v>Felicia Richards</v>
          </cell>
          <cell r="O1198">
            <v>52.136792452830186</v>
          </cell>
        </row>
        <row r="1199">
          <cell r="C1199" t="str">
            <v>NOVEMBER</v>
          </cell>
          <cell r="H1199" t="str">
            <v>OVERHEAD</v>
          </cell>
          <cell r="J1199" t="str">
            <v xml:space="preserve">NIS (Management/Adm.personnel) </v>
          </cell>
          <cell r="K1199" t="str">
            <v>Shabana Hussain</v>
          </cell>
          <cell r="O1199">
            <v>15.867924528301886</v>
          </cell>
        </row>
        <row r="1200">
          <cell r="C1200" t="str">
            <v>NOVEMBER</v>
          </cell>
          <cell r="H1200" t="str">
            <v>OVERHEAD</v>
          </cell>
          <cell r="J1200" t="str">
            <v xml:space="preserve">NIS (Management/Adm.personnel) </v>
          </cell>
          <cell r="K1200" t="str">
            <v>Felicia Richards</v>
          </cell>
          <cell r="O1200">
            <v>119.5754716981132</v>
          </cell>
        </row>
        <row r="1201">
          <cell r="C1201" t="str">
            <v>NOVEMBER</v>
          </cell>
          <cell r="H1201" t="str">
            <v>OVERHEAD</v>
          </cell>
          <cell r="J1201" t="str">
            <v xml:space="preserve">NIS (Management/Adm.personnel) </v>
          </cell>
          <cell r="K1201" t="str">
            <v>Richard Kansinally</v>
          </cell>
          <cell r="O1201">
            <v>551.43867924528297</v>
          </cell>
        </row>
        <row r="1202">
          <cell r="C1202" t="str">
            <v>NOVEMBER</v>
          </cell>
          <cell r="H1202" t="str">
            <v>OVERHEAD</v>
          </cell>
          <cell r="J1202" t="str">
            <v xml:space="preserve">NIS (Management/Adm.personnel) </v>
          </cell>
          <cell r="K1202" t="str">
            <v>Adesina Flatts</v>
          </cell>
          <cell r="O1202">
            <v>119.5754716981132</v>
          </cell>
        </row>
        <row r="1203">
          <cell r="C1203" t="str">
            <v>NOVEMBER</v>
          </cell>
          <cell r="H1203" t="str">
            <v>OVERHEAD</v>
          </cell>
          <cell r="J1203" t="str">
            <v xml:space="preserve">NIS (Management/Adm.personnel) </v>
          </cell>
          <cell r="K1203" t="str">
            <v>Mark Permaul</v>
          </cell>
          <cell r="O1203">
            <v>253.01415094339623</v>
          </cell>
        </row>
        <row r="1204">
          <cell r="C1204" t="str">
            <v>NOVEMBER</v>
          </cell>
          <cell r="H1204" t="str">
            <v>OVERHEAD</v>
          </cell>
          <cell r="J1204" t="str">
            <v xml:space="preserve">NIS (Management/Adm.personnel) </v>
          </cell>
          <cell r="K1204" t="str">
            <v>Devika Singh</v>
          </cell>
          <cell r="O1204">
            <v>97.188679245283012</v>
          </cell>
        </row>
        <row r="1205">
          <cell r="C1205" t="str">
            <v>NOVEMBER</v>
          </cell>
          <cell r="H1205" t="str">
            <v>OVERHEAD</v>
          </cell>
          <cell r="J1205" t="str">
            <v xml:space="preserve">NIS (Management/Adm.personnel) </v>
          </cell>
          <cell r="K1205" t="str">
            <v>Corwayne Steaman</v>
          </cell>
          <cell r="O1205">
            <v>171.08490566037736</v>
          </cell>
        </row>
        <row r="1206">
          <cell r="C1206" t="str">
            <v>NOVEMBER</v>
          </cell>
          <cell r="H1206">
            <v>0</v>
          </cell>
          <cell r="J1206">
            <v>0</v>
          </cell>
          <cell r="K1206">
            <v>0</v>
          </cell>
          <cell r="O1206">
            <v>87.948113207547166</v>
          </cell>
        </row>
        <row r="1207">
          <cell r="C1207" t="str">
            <v>NOVEMBER</v>
          </cell>
          <cell r="H1207" t="str">
            <v>OVERHEAD</v>
          </cell>
          <cell r="J1207" t="str">
            <v xml:space="preserve">NIS (Management/Adm.personnel) </v>
          </cell>
          <cell r="K1207" t="str">
            <v>Glen Lockwood</v>
          </cell>
          <cell r="O1207">
            <v>4382.0377358490568</v>
          </cell>
        </row>
        <row r="1208">
          <cell r="C1208" t="str">
            <v>NOVEMBER</v>
          </cell>
          <cell r="H1208" t="str">
            <v>OVERHEAD</v>
          </cell>
          <cell r="J1208" t="str">
            <v xml:space="preserve">NIS (Management/Adm.personnel) </v>
          </cell>
          <cell r="K1208" t="str">
            <v>Shabana Hussain</v>
          </cell>
          <cell r="O1208">
            <v>93.363207547169807</v>
          </cell>
        </row>
        <row r="1209">
          <cell r="C1209" t="str">
            <v>NOVEMBER</v>
          </cell>
          <cell r="H1209">
            <v>0</v>
          </cell>
          <cell r="J1209">
            <v>0</v>
          </cell>
          <cell r="K1209">
            <v>0</v>
          </cell>
          <cell r="O1209">
            <v>43.584905660377359</v>
          </cell>
        </row>
        <row r="1210">
          <cell r="C1210" t="str">
            <v>NOVEMBER</v>
          </cell>
          <cell r="H1210" t="str">
            <v>OVERHEAD</v>
          </cell>
          <cell r="J1210" t="str">
            <v xml:space="preserve">NIS (Management/Adm.personnel) </v>
          </cell>
          <cell r="K1210" t="str">
            <v>Corwayne Steaman</v>
          </cell>
          <cell r="O1210">
            <v>43.584905660377359</v>
          </cell>
        </row>
        <row r="1211">
          <cell r="C1211" t="str">
            <v>NOVEMBER</v>
          </cell>
          <cell r="H1211" t="str">
            <v>OVERHEAD</v>
          </cell>
          <cell r="J1211" t="str">
            <v xml:space="preserve">NIS (Management/Adm.personnel) </v>
          </cell>
          <cell r="K1211" t="str">
            <v>Mark Permaul</v>
          </cell>
          <cell r="O1211">
            <v>43.584905660377359</v>
          </cell>
        </row>
        <row r="1212">
          <cell r="C1212" t="str">
            <v>NOVEMBER</v>
          </cell>
          <cell r="H1212" t="str">
            <v>OVERHEAD</v>
          </cell>
          <cell r="J1212" t="str">
            <v xml:space="preserve">NIS (Management/Adm.personnel) </v>
          </cell>
          <cell r="K1212" t="str">
            <v>Adesina Flatts</v>
          </cell>
          <cell r="O1212">
            <v>43.584905660377359</v>
          </cell>
        </row>
        <row r="1213">
          <cell r="C1213" t="str">
            <v>NOVEMBER</v>
          </cell>
          <cell r="H1213" t="str">
            <v>OVERHEAD</v>
          </cell>
          <cell r="J1213" t="str">
            <v xml:space="preserve">NIS (Management/Adm.personnel) </v>
          </cell>
          <cell r="K1213" t="str">
            <v>Felicia Richards</v>
          </cell>
          <cell r="O1213">
            <v>43.584905660377359</v>
          </cell>
        </row>
        <row r="1214">
          <cell r="C1214" t="str">
            <v>NOVEMBER</v>
          </cell>
          <cell r="H1214" t="str">
            <v>OVERHEAD</v>
          </cell>
          <cell r="J1214" t="str">
            <v xml:space="preserve">NIS (Management/Adm.personnel) </v>
          </cell>
          <cell r="K1214" t="str">
            <v>Devika Singh</v>
          </cell>
          <cell r="O1214">
            <v>43.584905660377359</v>
          </cell>
        </row>
        <row r="1215">
          <cell r="C1215" t="str">
            <v>NOVEMBER</v>
          </cell>
          <cell r="H1215" t="str">
            <v>OVERHEAD</v>
          </cell>
          <cell r="J1215" t="str">
            <v xml:space="preserve">NIS (Management/Adm.personnel) </v>
          </cell>
          <cell r="K1215" t="str">
            <v>Richard Kansinally</v>
          </cell>
          <cell r="O1215">
            <v>43.584905660377359</v>
          </cell>
        </row>
        <row r="1216">
          <cell r="C1216" t="str">
            <v>NOVEMBER</v>
          </cell>
          <cell r="H1216" t="str">
            <v>OVERHEAD</v>
          </cell>
          <cell r="J1216" t="str">
            <v xml:space="preserve">NIS (Management/Adm.personnel) </v>
          </cell>
          <cell r="K1216" t="str">
            <v>Glen Lockwood</v>
          </cell>
          <cell r="O1216">
            <v>87.169811320754718</v>
          </cell>
        </row>
        <row r="1217">
          <cell r="C1217" t="str">
            <v>NOVEMBER</v>
          </cell>
          <cell r="H1217">
            <v>0</v>
          </cell>
          <cell r="J1217">
            <v>0</v>
          </cell>
          <cell r="K1217">
            <v>0</v>
          </cell>
          <cell r="O1217">
            <v>229.14622641509433</v>
          </cell>
        </row>
        <row r="1218">
          <cell r="C1218" t="str">
            <v>NOVEMBER</v>
          </cell>
          <cell r="H1218" t="str">
            <v>OVERHEAD</v>
          </cell>
          <cell r="J1218" t="str">
            <v xml:space="preserve">NIS (Management/Adm.personnel) </v>
          </cell>
          <cell r="K1218" t="str">
            <v>Mark Permaul</v>
          </cell>
          <cell r="O1218">
            <v>398.01886792452831</v>
          </cell>
        </row>
        <row r="1219">
          <cell r="C1219" t="str">
            <v>NOVEMBER</v>
          </cell>
          <cell r="H1219" t="str">
            <v>OVERHEAD</v>
          </cell>
          <cell r="J1219" t="str">
            <v xml:space="preserve">NIS (Management/Adm.personnel) </v>
          </cell>
          <cell r="K1219" t="str">
            <v>Richard Kansinally</v>
          </cell>
          <cell r="O1219">
            <v>594.90566037735846</v>
          </cell>
        </row>
        <row r="1220">
          <cell r="C1220" t="str">
            <v>NOVEMBER</v>
          </cell>
          <cell r="H1220" t="str">
            <v>OVERHEAD</v>
          </cell>
          <cell r="J1220" t="str">
            <v xml:space="preserve">NIS (Management/Adm.personnel) </v>
          </cell>
          <cell r="K1220" t="str">
            <v>Devika Singh</v>
          </cell>
          <cell r="O1220">
            <v>154.71698113207546</v>
          </cell>
        </row>
        <row r="1221">
          <cell r="C1221" t="str">
            <v>NOVEMBER</v>
          </cell>
          <cell r="H1221" t="str">
            <v>OVERHEAD</v>
          </cell>
          <cell r="J1221" t="str">
            <v xml:space="preserve">NIS (Management/Adm.personnel) </v>
          </cell>
          <cell r="K1221" t="str">
            <v>Corwayne Steaman</v>
          </cell>
          <cell r="O1221">
            <v>200.29245283018867</v>
          </cell>
        </row>
        <row r="1222">
          <cell r="C1222" t="str">
            <v>NOVEMBER</v>
          </cell>
          <cell r="H1222" t="str">
            <v>OVERHEAD</v>
          </cell>
          <cell r="J1222" t="str">
            <v xml:space="preserve">NIS (Management/Adm.personnel) </v>
          </cell>
          <cell r="K1222" t="str">
            <v>Adesina Flatts</v>
          </cell>
          <cell r="O1222">
            <v>239.22641509433961</v>
          </cell>
        </row>
        <row r="1223">
          <cell r="C1223" t="str">
            <v>NOVEMBER</v>
          </cell>
          <cell r="H1223" t="str">
            <v>OVERHEAD</v>
          </cell>
          <cell r="J1223" t="str">
            <v xml:space="preserve">NIS (Management/Adm.personnel) </v>
          </cell>
          <cell r="K1223" t="str">
            <v>Felicia Richards</v>
          </cell>
          <cell r="O1223">
            <v>148.98584905660377</v>
          </cell>
        </row>
        <row r="1224">
          <cell r="C1224" t="str">
            <v>NOVEMBER</v>
          </cell>
          <cell r="H1224" t="str">
            <v>OVERHEAD</v>
          </cell>
          <cell r="J1224" t="str">
            <v xml:space="preserve">NIS (Management/Adm.personnel) </v>
          </cell>
          <cell r="K1224" t="str">
            <v>Shabana Hussain</v>
          </cell>
          <cell r="O1224">
            <v>34.872641509433961</v>
          </cell>
        </row>
        <row r="1225">
          <cell r="C1225" t="str">
            <v>DECEMBER</v>
          </cell>
          <cell r="H1225" t="str">
            <v>OVERHEAD</v>
          </cell>
          <cell r="J1225" t="str">
            <v xml:space="preserve">NIS (Management/Adm.personnel) </v>
          </cell>
          <cell r="K1225" t="str">
            <v>Richard Kansinally</v>
          </cell>
          <cell r="O1225">
            <v>43.584905660377359</v>
          </cell>
        </row>
        <row r="1226">
          <cell r="C1226" t="str">
            <v>DECEMBER</v>
          </cell>
          <cell r="H1226" t="str">
            <v>OVERHEAD</v>
          </cell>
          <cell r="J1226" t="str">
            <v xml:space="preserve">NIS (Management/Adm.personnel) </v>
          </cell>
          <cell r="K1226" t="str">
            <v>Shabana Hussain</v>
          </cell>
          <cell r="O1226">
            <v>34.872641509433961</v>
          </cell>
        </row>
        <row r="1227">
          <cell r="C1227" t="str">
            <v>DECEMBER</v>
          </cell>
          <cell r="H1227" t="str">
            <v>OVERHEAD</v>
          </cell>
          <cell r="J1227" t="str">
            <v xml:space="preserve">NIS (Management/Adm.personnel) </v>
          </cell>
          <cell r="K1227" t="str">
            <v>Adesina Flatts</v>
          </cell>
          <cell r="O1227">
            <v>43.584905660377359</v>
          </cell>
        </row>
        <row r="1228">
          <cell r="C1228" t="str">
            <v>DECEMBER</v>
          </cell>
          <cell r="H1228" t="str">
            <v>OVERHEAD</v>
          </cell>
          <cell r="J1228" t="str">
            <v xml:space="preserve">NIS (Management/Adm.personnel) </v>
          </cell>
          <cell r="K1228" t="str">
            <v>Felicia Richards</v>
          </cell>
          <cell r="O1228">
            <v>43.584905660377359</v>
          </cell>
        </row>
        <row r="1229">
          <cell r="C1229" t="str">
            <v>DECEMBER</v>
          </cell>
          <cell r="H1229" t="str">
            <v>OVERHEAD</v>
          </cell>
          <cell r="J1229" t="str">
            <v xml:space="preserve">NIS (Management/Adm.personnel) </v>
          </cell>
          <cell r="K1229" t="str">
            <v>Devika Singh</v>
          </cell>
          <cell r="O1229">
            <v>43.584905660377359</v>
          </cell>
        </row>
        <row r="1230">
          <cell r="C1230" t="str">
            <v>DECEMBER</v>
          </cell>
          <cell r="H1230">
            <v>0</v>
          </cell>
          <cell r="J1230">
            <v>0</v>
          </cell>
          <cell r="K1230">
            <v>0</v>
          </cell>
          <cell r="O1230">
            <v>43.584905660377359</v>
          </cell>
        </row>
        <row r="1231">
          <cell r="C1231" t="str">
            <v>DECEMBER</v>
          </cell>
          <cell r="H1231" t="str">
            <v>OVERHEAD</v>
          </cell>
          <cell r="J1231" t="str">
            <v xml:space="preserve">NIS (Management/Adm.personnel) </v>
          </cell>
          <cell r="K1231" t="str">
            <v>Corwayne Steaman</v>
          </cell>
          <cell r="O1231">
            <v>43.584905660377359</v>
          </cell>
        </row>
        <row r="1232">
          <cell r="C1232" t="str">
            <v>DECEMBER</v>
          </cell>
          <cell r="H1232" t="str">
            <v>OVERHEAD</v>
          </cell>
          <cell r="J1232" t="str">
            <v xml:space="preserve">NIS (Management/Adm.personnel) </v>
          </cell>
          <cell r="K1232" t="str">
            <v>Shabana Hussain</v>
          </cell>
          <cell r="O1232">
            <v>93.363207547169807</v>
          </cell>
        </row>
        <row r="1233">
          <cell r="C1233" t="str">
            <v>DECEMBER</v>
          </cell>
          <cell r="H1233" t="str">
            <v>OVERHEAD</v>
          </cell>
          <cell r="J1233" t="str">
            <v xml:space="preserve">NIS (Management/Adm.personnel) </v>
          </cell>
          <cell r="K1233" t="str">
            <v>Felicia Richards</v>
          </cell>
          <cell r="O1233">
            <v>148.98584905660377</v>
          </cell>
        </row>
        <row r="1234">
          <cell r="C1234" t="str">
            <v>DECEMBER</v>
          </cell>
          <cell r="H1234" t="str">
            <v>OVERHEAD</v>
          </cell>
          <cell r="J1234" t="str">
            <v xml:space="preserve">NIS (Management/Adm.personnel) </v>
          </cell>
          <cell r="K1234" t="str">
            <v>Adesina Flatts</v>
          </cell>
          <cell r="O1234">
            <v>239.22641509433961</v>
          </cell>
        </row>
        <row r="1235">
          <cell r="C1235" t="str">
            <v>DECEMBER</v>
          </cell>
          <cell r="H1235" t="str">
            <v>OVERHEAD</v>
          </cell>
          <cell r="J1235" t="str">
            <v xml:space="preserve">NIS (Management/Adm.personnel) </v>
          </cell>
          <cell r="K1235" t="str">
            <v>Devika Singh</v>
          </cell>
          <cell r="O1235">
            <v>154.71698113207546</v>
          </cell>
        </row>
        <row r="1236">
          <cell r="C1236" t="str">
            <v>DECEMBER</v>
          </cell>
          <cell r="H1236" t="str">
            <v>OVERHEAD</v>
          </cell>
          <cell r="J1236" t="str">
            <v xml:space="preserve">NIS (Management/Adm.personnel) </v>
          </cell>
          <cell r="K1236" t="str">
            <v>Corwayne Steaman</v>
          </cell>
          <cell r="O1236">
            <v>200.29245283018867</v>
          </cell>
        </row>
        <row r="1237">
          <cell r="C1237" t="str">
            <v>DECEMBER</v>
          </cell>
          <cell r="H1237">
            <v>0</v>
          </cell>
          <cell r="J1237">
            <v>0</v>
          </cell>
          <cell r="K1237">
            <v>0</v>
          </cell>
          <cell r="O1237">
            <v>229.14622641509433</v>
          </cell>
        </row>
        <row r="1238">
          <cell r="C1238" t="str">
            <v>DECEMBER</v>
          </cell>
          <cell r="H1238" t="str">
            <v>OVERHEAD</v>
          </cell>
          <cell r="J1238" t="str">
            <v xml:space="preserve">NIS (Management/Adm.personnel) </v>
          </cell>
          <cell r="K1238" t="str">
            <v>Mark Permaul</v>
          </cell>
          <cell r="O1238">
            <v>43.584905660377359</v>
          </cell>
        </row>
        <row r="1239">
          <cell r="C1239" t="str">
            <v>DECEMBER</v>
          </cell>
          <cell r="H1239" t="str">
            <v>OVERHEAD</v>
          </cell>
          <cell r="J1239" t="str">
            <v xml:space="preserve">NIS (Management/Adm.personnel) </v>
          </cell>
          <cell r="K1239" t="str">
            <v>Richard Kansinally</v>
          </cell>
          <cell r="O1239">
            <v>594.90566037735846</v>
          </cell>
        </row>
        <row r="1240">
          <cell r="C1240" t="str">
            <v>DECEMBER</v>
          </cell>
          <cell r="H1240" t="str">
            <v>OVERHEAD</v>
          </cell>
          <cell r="J1240" t="str">
            <v xml:space="preserve">NIS (Management/Adm.personnel) </v>
          </cell>
          <cell r="K1240" t="str">
            <v>Mark Permaul</v>
          </cell>
          <cell r="O1240">
            <v>398.01886792452831</v>
          </cell>
        </row>
        <row r="1241">
          <cell r="C1241" t="str">
            <v>DECEMBER</v>
          </cell>
          <cell r="H1241">
            <v>0</v>
          </cell>
          <cell r="J1241">
            <v>0</v>
          </cell>
          <cell r="K1241">
            <v>0</v>
          </cell>
          <cell r="O1241">
            <v>294.7641509433962</v>
          </cell>
        </row>
        <row r="1242">
          <cell r="C1242" t="str">
            <v>DECEMBER</v>
          </cell>
          <cell r="H1242" t="str">
            <v>OVERHEAD</v>
          </cell>
          <cell r="J1242" t="str">
            <v xml:space="preserve">NIS (Management/Adm.personnel) </v>
          </cell>
          <cell r="K1242" t="str">
            <v>Corwayne Steaman</v>
          </cell>
          <cell r="O1242">
            <v>261.22169811320754</v>
          </cell>
        </row>
        <row r="1243">
          <cell r="C1243" t="str">
            <v>DECEMBER</v>
          </cell>
          <cell r="H1243" t="str">
            <v>OVERHEAD</v>
          </cell>
          <cell r="J1243" t="str">
            <v xml:space="preserve">NIS (Management/Adm.personnel) </v>
          </cell>
          <cell r="K1243" t="str">
            <v>Devika Singh</v>
          </cell>
          <cell r="O1243">
            <v>165.85377358490567</v>
          </cell>
        </row>
        <row r="1244">
          <cell r="C1244" t="str">
            <v>DECEMBER</v>
          </cell>
          <cell r="H1244" t="str">
            <v>OVERHEAD</v>
          </cell>
          <cell r="J1244" t="str">
            <v xml:space="preserve">NIS (Management/Adm.personnel) </v>
          </cell>
          <cell r="K1244" t="str">
            <v>Richard Kansinally</v>
          </cell>
          <cell r="O1244">
            <v>47.547169811320757</v>
          </cell>
        </row>
        <row r="1245">
          <cell r="C1245" t="str">
            <v>DECEMBER</v>
          </cell>
          <cell r="H1245" t="str">
            <v>OVERHEAD</v>
          </cell>
          <cell r="J1245" t="str">
            <v xml:space="preserve">NIS (Management/Adm.personnel) </v>
          </cell>
          <cell r="K1245" t="str">
            <v>Mark Permaul</v>
          </cell>
          <cell r="O1245">
            <v>47.547169811320757</v>
          </cell>
        </row>
        <row r="1246">
          <cell r="C1246" t="str">
            <v>DECEMBER</v>
          </cell>
          <cell r="H1246" t="str">
            <v>OVERHEAD</v>
          </cell>
          <cell r="J1246" t="str">
            <v xml:space="preserve">NIS (Management/Adm.personnel) </v>
          </cell>
          <cell r="K1246" t="str">
            <v>Glen Lockwood</v>
          </cell>
          <cell r="O1246">
            <v>4382.0377358490568</v>
          </cell>
        </row>
        <row r="1247">
          <cell r="C1247" t="str">
            <v>DECEMBER</v>
          </cell>
          <cell r="H1247" t="str">
            <v>OVERHEAD</v>
          </cell>
          <cell r="J1247" t="str">
            <v xml:space="preserve">NIS (Management/Adm.personnel) </v>
          </cell>
          <cell r="K1247" t="str">
            <v>Glen Lockwood</v>
          </cell>
          <cell r="O1247">
            <v>87.169811320754718</v>
          </cell>
        </row>
        <row r="1248">
          <cell r="C1248" t="str">
            <v>DECEMBER</v>
          </cell>
          <cell r="H1248" t="str">
            <v>OVERHEAD</v>
          </cell>
          <cell r="J1248" t="str">
            <v xml:space="preserve">NIS (Management/Adm.personnel) </v>
          </cell>
          <cell r="K1248" t="str">
            <v>Adesina Flatts</v>
          </cell>
          <cell r="O1248">
            <v>209.53773584905662</v>
          </cell>
        </row>
        <row r="1249">
          <cell r="C1249" t="str">
            <v>DECEMBER</v>
          </cell>
          <cell r="H1249" t="str">
            <v>OVERHEAD</v>
          </cell>
          <cell r="J1249" t="str">
            <v xml:space="preserve">NIS (Management/Adm.personnel) </v>
          </cell>
          <cell r="K1249" t="str">
            <v>Felicia Richards</v>
          </cell>
          <cell r="O1249">
            <v>150.57075471698113</v>
          </cell>
        </row>
        <row r="1250">
          <cell r="C1250" t="str">
            <v>DECEMBER</v>
          </cell>
          <cell r="H1250" t="str">
            <v>OVERHEAD</v>
          </cell>
          <cell r="J1250" t="str">
            <v xml:space="preserve">NIS (Management/Adm.personnel) </v>
          </cell>
          <cell r="K1250" t="str">
            <v>Shabana Hussain</v>
          </cell>
          <cell r="O1250">
            <v>107.25471698113208</v>
          </cell>
        </row>
        <row r="1251">
          <cell r="C1251" t="str">
            <v>DECEMBER</v>
          </cell>
          <cell r="H1251" t="str">
            <v>OVERHEAD</v>
          </cell>
          <cell r="J1251" t="str">
            <v xml:space="preserve">NIS (Management/Adm.personnel) </v>
          </cell>
          <cell r="K1251" t="str">
            <v>Richard Kansinally</v>
          </cell>
          <cell r="O1251">
            <v>459.23113207547169</v>
          </cell>
        </row>
        <row r="1252">
          <cell r="C1252" t="str">
            <v>DECEMBER</v>
          </cell>
          <cell r="H1252" t="str">
            <v>OVERHEAD</v>
          </cell>
          <cell r="J1252" t="str">
            <v xml:space="preserve">NIS (Management/Adm.personnel) </v>
          </cell>
          <cell r="K1252" t="str">
            <v>Mark Permaul</v>
          </cell>
          <cell r="O1252">
            <v>353.03773584905662</v>
          </cell>
        </row>
        <row r="1253">
          <cell r="C1253" t="str">
            <v>DECEMBER</v>
          </cell>
          <cell r="H1253" t="str">
            <v>OVERHEAD</v>
          </cell>
          <cell r="J1253" t="str">
            <v xml:space="preserve">NIS (Management/Adm.personnel) </v>
          </cell>
          <cell r="K1253" t="str">
            <v>Corwayne Steaman</v>
          </cell>
          <cell r="O1253">
            <v>47.547169811320757</v>
          </cell>
        </row>
        <row r="1254">
          <cell r="C1254" t="str">
            <v>DECEMBER</v>
          </cell>
          <cell r="H1254">
            <v>0</v>
          </cell>
          <cell r="J1254">
            <v>0</v>
          </cell>
          <cell r="K1254">
            <v>0</v>
          </cell>
          <cell r="O1254">
            <v>47.547169811320757</v>
          </cell>
        </row>
        <row r="1255">
          <cell r="C1255" t="str">
            <v>DECEMBER</v>
          </cell>
          <cell r="H1255" t="str">
            <v>OVERHEAD</v>
          </cell>
          <cell r="J1255" t="str">
            <v xml:space="preserve">NIS (Management/Adm.personnel) </v>
          </cell>
          <cell r="K1255" t="str">
            <v>Devika Singh</v>
          </cell>
          <cell r="O1255">
            <v>47.547169811320757</v>
          </cell>
        </row>
        <row r="1256">
          <cell r="C1256" t="str">
            <v>DECEMBER</v>
          </cell>
          <cell r="H1256" t="str">
            <v>OVERHEAD</v>
          </cell>
          <cell r="J1256" t="str">
            <v xml:space="preserve">NIS (Management/Adm.personnel) </v>
          </cell>
          <cell r="K1256" t="str">
            <v>Felicia Richards</v>
          </cell>
          <cell r="O1256">
            <v>47.547169811320757</v>
          </cell>
        </row>
        <row r="1257">
          <cell r="C1257" t="str">
            <v>DECEMBER</v>
          </cell>
          <cell r="H1257" t="str">
            <v>OVERHEAD</v>
          </cell>
          <cell r="J1257" t="str">
            <v xml:space="preserve">NIS (Management/Adm.personnel) </v>
          </cell>
          <cell r="K1257" t="str">
            <v>Adesina Flatts</v>
          </cell>
          <cell r="O1257">
            <v>47.547169811320757</v>
          </cell>
        </row>
        <row r="1258">
          <cell r="C1258" t="str">
            <v>DECEMBER</v>
          </cell>
          <cell r="H1258" t="str">
            <v>OVERHEAD</v>
          </cell>
          <cell r="J1258" t="str">
            <v xml:space="preserve">NIS (Management/Adm.personnel) </v>
          </cell>
          <cell r="K1258" t="str">
            <v>Shabana Hussain</v>
          </cell>
          <cell r="O1258">
            <v>39.504716981132077</v>
          </cell>
        </row>
        <row r="1259">
          <cell r="C1259" t="str">
            <v>JANUARY</v>
          </cell>
          <cell r="H1259">
            <v>0</v>
          </cell>
          <cell r="J1259">
            <v>0</v>
          </cell>
          <cell r="K1259">
            <v>0</v>
          </cell>
          <cell r="O1259">
            <v>342.31132075471697</v>
          </cell>
        </row>
        <row r="1260">
          <cell r="C1260" t="str">
            <v>JANUARY</v>
          </cell>
          <cell r="H1260" t="str">
            <v>OVERHEAD</v>
          </cell>
          <cell r="J1260" t="str">
            <v xml:space="preserve">NIS (Management/Adm.personnel) </v>
          </cell>
          <cell r="K1260" t="str">
            <v>Felicia Richards</v>
          </cell>
          <cell r="O1260">
            <v>198.1179245283019</v>
          </cell>
        </row>
        <row r="1261">
          <cell r="C1261" t="str">
            <v>JANUARY</v>
          </cell>
          <cell r="H1261" t="str">
            <v>OVERHEAD</v>
          </cell>
          <cell r="J1261" t="str">
            <v xml:space="preserve">NIS (Management/Adm.personnel) </v>
          </cell>
          <cell r="K1261" t="str">
            <v>Sarika Gajraj</v>
          </cell>
          <cell r="O1261">
            <v>233.18867924528303</v>
          </cell>
        </row>
        <row r="1262">
          <cell r="C1262" t="str">
            <v>JANUARY</v>
          </cell>
          <cell r="H1262" t="str">
            <v>OVERHEAD</v>
          </cell>
          <cell r="J1262" t="str">
            <v xml:space="preserve">NIS (Management/Adm.personnel) </v>
          </cell>
          <cell r="K1262" t="str">
            <v>Rabin Chandarpal</v>
          </cell>
          <cell r="O1262">
            <v>1109.3349056603774</v>
          </cell>
        </row>
        <row r="1263">
          <cell r="C1263" t="str">
            <v>JANUARY</v>
          </cell>
          <cell r="H1263" t="str">
            <v>OVERHEAD</v>
          </cell>
          <cell r="J1263" t="str">
            <v xml:space="preserve">NIS (Management/Adm.personnel) </v>
          </cell>
          <cell r="K1263" t="str">
            <v>Ganga Ramlogan</v>
          </cell>
          <cell r="O1263">
            <v>101.92924528301887</v>
          </cell>
        </row>
        <row r="1264">
          <cell r="C1264" t="str">
            <v>JANUARY</v>
          </cell>
          <cell r="H1264" t="str">
            <v>OVERHEAD</v>
          </cell>
          <cell r="J1264" t="str">
            <v xml:space="preserve">NIS (Management/Adm.personnel) </v>
          </cell>
          <cell r="K1264" t="str">
            <v>Azaam Alli</v>
          </cell>
          <cell r="O1264">
            <v>112.95283018867924</v>
          </cell>
        </row>
        <row r="1265">
          <cell r="C1265" t="str">
            <v>JANUARY</v>
          </cell>
          <cell r="H1265" t="str">
            <v>OVERHEAD</v>
          </cell>
          <cell r="J1265" t="str">
            <v xml:space="preserve">NIS (Management/Adm.personnel) </v>
          </cell>
          <cell r="K1265" t="str">
            <v>Richard Kansinally</v>
          </cell>
          <cell r="O1265">
            <v>506.77830188679246</v>
          </cell>
        </row>
        <row r="1266">
          <cell r="C1266" t="str">
            <v>JANUARY</v>
          </cell>
          <cell r="H1266" t="str">
            <v>OVERHEAD</v>
          </cell>
          <cell r="J1266" t="str">
            <v xml:space="preserve">NIS (Management/Adm.personnel) </v>
          </cell>
          <cell r="K1266" t="str">
            <v>Mark Permaul</v>
          </cell>
          <cell r="O1266">
            <v>400.58490566037733</v>
          </cell>
        </row>
        <row r="1267">
          <cell r="C1267" t="str">
            <v>JANUARY</v>
          </cell>
          <cell r="H1267" t="str">
            <v>OVERHEAD</v>
          </cell>
          <cell r="J1267" t="str">
            <v xml:space="preserve">NIS (Management/Adm.personnel) </v>
          </cell>
          <cell r="K1267" t="str">
            <v>Shabana Hussain</v>
          </cell>
          <cell r="O1267">
            <v>146.75943396226415</v>
          </cell>
        </row>
        <row r="1268">
          <cell r="C1268" t="str">
            <v>JANUARY</v>
          </cell>
          <cell r="H1268" t="str">
            <v>OVERHEAD</v>
          </cell>
          <cell r="J1268" t="str">
            <v xml:space="preserve">NIS (Management/Adm.personnel) </v>
          </cell>
          <cell r="K1268" t="str">
            <v>Corwayne Steaman</v>
          </cell>
          <cell r="O1268">
            <v>308.76886792452831</v>
          </cell>
        </row>
        <row r="1269">
          <cell r="C1269" t="str">
            <v>JANUARY</v>
          </cell>
          <cell r="H1269" t="str">
            <v>OVERHEAD</v>
          </cell>
          <cell r="J1269" t="str">
            <v xml:space="preserve">NIS (Management/Adm.personnel) </v>
          </cell>
          <cell r="K1269" t="str">
            <v>Devika Singh</v>
          </cell>
          <cell r="O1269">
            <v>213.40094339622641</v>
          </cell>
        </row>
        <row r="1270">
          <cell r="C1270">
            <v>0</v>
          </cell>
          <cell r="H1270" t="str">
            <v>Exxon Main</v>
          </cell>
          <cell r="J1270">
            <v>0</v>
          </cell>
          <cell r="K1270">
            <v>0</v>
          </cell>
          <cell r="O1270">
            <v>373.43867924528303</v>
          </cell>
        </row>
        <row r="1271">
          <cell r="C1271" t="str">
            <v>JANUARY</v>
          </cell>
          <cell r="H1271" t="str">
            <v>OVERHEAD</v>
          </cell>
          <cell r="J1271" t="str">
            <v xml:space="preserve">NIS (Management/Adm.personnel) </v>
          </cell>
          <cell r="K1271" t="str">
            <v>Michael Daniels</v>
          </cell>
          <cell r="O1271">
            <v>302.66509433962267</v>
          </cell>
        </row>
        <row r="1272">
          <cell r="C1272" t="str">
            <v>JANUARY</v>
          </cell>
          <cell r="H1272" t="str">
            <v>OVERHEAD</v>
          </cell>
          <cell r="J1272" t="str">
            <v xml:space="preserve">NIS (Management/Adm.personnel) </v>
          </cell>
          <cell r="K1272" t="str">
            <v>Adesina Flatts</v>
          </cell>
          <cell r="O1272">
            <v>257.08490566037733</v>
          </cell>
        </row>
        <row r="1273">
          <cell r="C1273" t="str">
            <v>JANUARY</v>
          </cell>
          <cell r="H1273">
            <v>0</v>
          </cell>
          <cell r="J1273">
            <v>0</v>
          </cell>
          <cell r="K1273">
            <v>0</v>
          </cell>
          <cell r="O1273">
            <v>6854.1084905660373</v>
          </cell>
        </row>
        <row r="1274">
          <cell r="C1274" t="str">
            <v>JANUARY</v>
          </cell>
          <cell r="H1274" t="str">
            <v>OVERHEAD</v>
          </cell>
          <cell r="J1274" t="str">
            <v xml:space="preserve">NIS (Management/Adm.personnel) </v>
          </cell>
          <cell r="K1274" t="str">
            <v>Glen Lockwood</v>
          </cell>
          <cell r="O1274">
            <v>4480.3018867924529</v>
          </cell>
        </row>
        <row r="1275">
          <cell r="C1275" t="str">
            <v>JANUARY</v>
          </cell>
          <cell r="H1275" t="str">
            <v>OVERHEAD</v>
          </cell>
          <cell r="J1275" t="str">
            <v xml:space="preserve">NIS (Management/Adm.personnel) </v>
          </cell>
          <cell r="K1275" t="str">
            <v>Robert Albiez</v>
          </cell>
          <cell r="O1275">
            <v>1415.0943396226414</v>
          </cell>
        </row>
        <row r="1276">
          <cell r="O1276">
            <v>47850.632075471702</v>
          </cell>
        </row>
        <row r="1277">
          <cell r="O1277">
            <v>0</v>
          </cell>
        </row>
        <row r="1278">
          <cell r="C1278" t="str">
            <v>OCTOBER</v>
          </cell>
          <cell r="H1278" t="str">
            <v>OVERHEAD</v>
          </cell>
          <cell r="J1278" t="str">
            <v>Health Insurance</v>
          </cell>
          <cell r="K1278">
            <v>0</v>
          </cell>
          <cell r="O1278">
            <v>98.113207547169807</v>
          </cell>
        </row>
        <row r="1279">
          <cell r="C1279" t="str">
            <v>NOVEMBER</v>
          </cell>
          <cell r="H1279" t="str">
            <v>OVERHEAD</v>
          </cell>
          <cell r="J1279" t="str">
            <v>Health Insurance</v>
          </cell>
          <cell r="K1279">
            <v>0</v>
          </cell>
          <cell r="O1279">
            <v>110.37735849056604</v>
          </cell>
        </row>
        <row r="1280">
          <cell r="C1280" t="str">
            <v>DECEMBER</v>
          </cell>
          <cell r="H1280" t="str">
            <v>OVERHEAD</v>
          </cell>
          <cell r="J1280" t="str">
            <v>Health Insurance</v>
          </cell>
          <cell r="K1280">
            <v>0</v>
          </cell>
          <cell r="O1280">
            <v>110.37735849056604</v>
          </cell>
        </row>
        <row r="1281">
          <cell r="C1281" t="str">
            <v>JANUARY</v>
          </cell>
          <cell r="H1281" t="str">
            <v>OVERHEAD</v>
          </cell>
          <cell r="J1281" t="str">
            <v>Health Insurance</v>
          </cell>
          <cell r="K1281">
            <v>0</v>
          </cell>
          <cell r="O1281">
            <v>110.37735849056604</v>
          </cell>
        </row>
        <row r="1282">
          <cell r="C1282" t="str">
            <v>JANUARY</v>
          </cell>
          <cell r="H1282" t="str">
            <v>OVERHEAD</v>
          </cell>
          <cell r="J1282" t="str">
            <v>Health Insurance</v>
          </cell>
          <cell r="K1282">
            <v>0</v>
          </cell>
          <cell r="O1282">
            <v>16.037735849056602</v>
          </cell>
        </row>
        <row r="1283">
          <cell r="O1283">
            <v>445.28301886792451</v>
          </cell>
        </row>
        <row r="1284">
          <cell r="O1284">
            <v>170555.51886792452</v>
          </cell>
        </row>
        <row r="1285">
          <cell r="O1285">
            <v>0</v>
          </cell>
        </row>
        <row r="1286">
          <cell r="O1286">
            <v>0</v>
          </cell>
        </row>
        <row r="1287">
          <cell r="C1287" t="str">
            <v>DECEMBER</v>
          </cell>
          <cell r="H1287" t="str">
            <v>OVERHEAD</v>
          </cell>
          <cell r="J1287" t="str">
            <v>Property and liability insurance / permits</v>
          </cell>
          <cell r="K1287">
            <v>0</v>
          </cell>
          <cell r="O1287">
            <v>4431.6509433962265</v>
          </cell>
        </row>
        <row r="1288">
          <cell r="C1288" t="str">
            <v>JANUARY</v>
          </cell>
          <cell r="H1288" t="str">
            <v>OVERHEAD</v>
          </cell>
          <cell r="J1288" t="str">
            <v>Property and liability insurance / permits</v>
          </cell>
          <cell r="K1288">
            <v>0</v>
          </cell>
          <cell r="O1288">
            <v>4431.6509433962265</v>
          </cell>
        </row>
        <row r="1289">
          <cell r="C1289">
            <v>0</v>
          </cell>
          <cell r="H1289" t="str">
            <v>Halliburton</v>
          </cell>
          <cell r="J1289">
            <v>0</v>
          </cell>
          <cell r="K1289">
            <v>0</v>
          </cell>
          <cell r="O1289">
            <v>1313.5974999999999</v>
          </cell>
        </row>
        <row r="1290">
          <cell r="C1290" t="str">
            <v>FEBRUARY</v>
          </cell>
          <cell r="H1290" t="str">
            <v>OVERHEAD</v>
          </cell>
          <cell r="J1290" t="str">
            <v>Property and liability insurance / permits</v>
          </cell>
          <cell r="K1290">
            <v>0</v>
          </cell>
          <cell r="O1290">
            <v>4431.6509433962265</v>
          </cell>
        </row>
        <row r="1291">
          <cell r="O1291">
            <v>14608.550330188678</v>
          </cell>
        </row>
        <row r="1292">
          <cell r="O1292">
            <v>0</v>
          </cell>
        </row>
        <row r="1293">
          <cell r="C1293" t="str">
            <v>JANUARY</v>
          </cell>
          <cell r="H1293" t="str">
            <v>OVERHEAD</v>
          </cell>
          <cell r="J1293" t="str">
            <v>Property and liability insurance / permits</v>
          </cell>
          <cell r="K1293">
            <v>0</v>
          </cell>
          <cell r="O1293">
            <v>270.45990566037733</v>
          </cell>
        </row>
        <row r="1294">
          <cell r="C1294" t="str">
            <v>FEBRUARY</v>
          </cell>
          <cell r="H1294" t="str">
            <v>OVERHEAD</v>
          </cell>
          <cell r="J1294" t="str">
            <v>Property and liability insurance / permits</v>
          </cell>
          <cell r="K1294">
            <v>0</v>
          </cell>
          <cell r="O1294">
            <v>270.45990566037733</v>
          </cell>
        </row>
        <row r="1295">
          <cell r="O1295">
            <v>540.91981132075466</v>
          </cell>
        </row>
        <row r="1296">
          <cell r="O1296">
            <v>0</v>
          </cell>
        </row>
        <row r="1297">
          <cell r="C1297" t="str">
            <v>NOVEMBER</v>
          </cell>
          <cell r="H1297" t="str">
            <v>OVERHEAD</v>
          </cell>
          <cell r="J1297" t="str">
            <v>Medical Insurance</v>
          </cell>
          <cell r="K1297">
            <v>0</v>
          </cell>
          <cell r="O1297">
            <v>14.150943396226415</v>
          </cell>
        </row>
        <row r="1298">
          <cell r="C1298" t="str">
            <v>NOVEMBER</v>
          </cell>
          <cell r="H1298" t="str">
            <v>OVERHEAD</v>
          </cell>
          <cell r="J1298" t="str">
            <v>Medical Insurance</v>
          </cell>
          <cell r="K1298">
            <v>0</v>
          </cell>
          <cell r="O1298">
            <v>15.023584905660377</v>
          </cell>
        </row>
        <row r="1299">
          <cell r="C1299" t="str">
            <v>NOVEMBER</v>
          </cell>
          <cell r="H1299" t="str">
            <v>OVERHEAD</v>
          </cell>
          <cell r="J1299" t="str">
            <v>Medical Insurance</v>
          </cell>
          <cell r="K1299">
            <v>0</v>
          </cell>
          <cell r="O1299">
            <v>14.150943396226415</v>
          </cell>
        </row>
        <row r="1300">
          <cell r="O1300">
            <v>43.325471698113205</v>
          </cell>
        </row>
        <row r="1301">
          <cell r="O1301">
            <v>0</v>
          </cell>
        </row>
        <row r="1302">
          <cell r="C1302" t="str">
            <v>SEPTEMBER</v>
          </cell>
          <cell r="H1302" t="str">
            <v>OVERHEAD</v>
          </cell>
          <cell r="J1302" t="str">
            <v>Bank charges</v>
          </cell>
          <cell r="K1302">
            <v>0</v>
          </cell>
          <cell r="O1302">
            <v>111.50943396226415</v>
          </cell>
        </row>
        <row r="1303">
          <cell r="C1303" t="str">
            <v>SEPTEMBER</v>
          </cell>
          <cell r="H1303" t="str">
            <v>OVERHEAD</v>
          </cell>
          <cell r="J1303" t="str">
            <v>Bank charges</v>
          </cell>
          <cell r="K1303">
            <v>0</v>
          </cell>
          <cell r="O1303">
            <v>6.1132075471698117</v>
          </cell>
        </row>
        <row r="1304">
          <cell r="C1304" t="str">
            <v>SEPTEMBER</v>
          </cell>
          <cell r="H1304" t="str">
            <v>OVERHEAD</v>
          </cell>
          <cell r="J1304" t="str">
            <v>Bank charges</v>
          </cell>
          <cell r="K1304">
            <v>0</v>
          </cell>
          <cell r="O1304">
            <v>4.5283018867924527</v>
          </cell>
        </row>
        <row r="1305">
          <cell r="C1305" t="str">
            <v>SEPTEMBER</v>
          </cell>
          <cell r="H1305" t="str">
            <v>OVERHEAD</v>
          </cell>
          <cell r="J1305" t="str">
            <v>Bank charges</v>
          </cell>
          <cell r="K1305">
            <v>0</v>
          </cell>
          <cell r="O1305">
            <v>70.754716981132077</v>
          </cell>
        </row>
        <row r="1306">
          <cell r="C1306" t="str">
            <v>SEPTEMBER</v>
          </cell>
          <cell r="H1306" t="str">
            <v>OVERHEAD</v>
          </cell>
          <cell r="J1306" t="str">
            <v>Bank charges</v>
          </cell>
          <cell r="K1306">
            <v>0</v>
          </cell>
          <cell r="O1306">
            <v>23.938679245283019</v>
          </cell>
        </row>
        <row r="1307">
          <cell r="C1307" t="str">
            <v>SEPTEMBER</v>
          </cell>
          <cell r="H1307" t="str">
            <v>OVERHEAD</v>
          </cell>
          <cell r="J1307" t="str">
            <v>Bank charges</v>
          </cell>
          <cell r="K1307">
            <v>0</v>
          </cell>
          <cell r="O1307">
            <v>25.943396226415093</v>
          </cell>
        </row>
        <row r="1308">
          <cell r="C1308" t="str">
            <v>SEPTEMBER</v>
          </cell>
          <cell r="H1308" t="str">
            <v>OVERHEAD</v>
          </cell>
          <cell r="J1308" t="str">
            <v>Bank charges</v>
          </cell>
          <cell r="K1308">
            <v>0</v>
          </cell>
          <cell r="O1308">
            <v>25.943396226415093</v>
          </cell>
        </row>
        <row r="1309">
          <cell r="C1309" t="str">
            <v>SEPTEMBER</v>
          </cell>
          <cell r="H1309" t="str">
            <v>OVERHEAD</v>
          </cell>
          <cell r="J1309" t="str">
            <v>Bank charges</v>
          </cell>
          <cell r="K1309">
            <v>0</v>
          </cell>
          <cell r="O1309">
            <v>4.683301886792453</v>
          </cell>
        </row>
        <row r="1310">
          <cell r="C1310" t="str">
            <v>OCTOBER</v>
          </cell>
          <cell r="H1310" t="str">
            <v>OVERHEAD</v>
          </cell>
          <cell r="J1310" t="str">
            <v>Bank charges</v>
          </cell>
          <cell r="K1310">
            <v>0</v>
          </cell>
          <cell r="O1310">
            <v>2.358490566037736</v>
          </cell>
        </row>
        <row r="1311">
          <cell r="C1311" t="str">
            <v>OCTOBER</v>
          </cell>
          <cell r="H1311" t="str">
            <v>OVERHEAD</v>
          </cell>
          <cell r="J1311" t="str">
            <v>Bank charges</v>
          </cell>
          <cell r="K1311">
            <v>0</v>
          </cell>
          <cell r="O1311">
            <v>48.820754716981135</v>
          </cell>
        </row>
        <row r="1312">
          <cell r="C1312" t="str">
            <v>OCTOBER</v>
          </cell>
          <cell r="H1312" t="str">
            <v>OVERHEAD</v>
          </cell>
          <cell r="J1312" t="str">
            <v>Bank charges</v>
          </cell>
          <cell r="K1312">
            <v>0</v>
          </cell>
          <cell r="O1312">
            <v>14.386792452830189</v>
          </cell>
        </row>
        <row r="1313">
          <cell r="C1313" t="str">
            <v>OCTOBER</v>
          </cell>
          <cell r="H1313" t="str">
            <v>OVERHEAD</v>
          </cell>
          <cell r="J1313" t="str">
            <v>Bank charges</v>
          </cell>
          <cell r="K1313">
            <v>0</v>
          </cell>
          <cell r="O1313">
            <v>1.8867924528301887</v>
          </cell>
        </row>
        <row r="1314">
          <cell r="C1314" t="str">
            <v>OCTOBER</v>
          </cell>
          <cell r="H1314" t="str">
            <v>OVERHEAD</v>
          </cell>
          <cell r="J1314" t="str">
            <v>Bank charges</v>
          </cell>
          <cell r="K1314">
            <v>0</v>
          </cell>
          <cell r="O1314">
            <v>2.358490566037736</v>
          </cell>
        </row>
        <row r="1315">
          <cell r="C1315" t="str">
            <v>OCTOBER</v>
          </cell>
          <cell r="H1315" t="str">
            <v>OVERHEAD</v>
          </cell>
          <cell r="J1315" t="str">
            <v>Bank charges</v>
          </cell>
          <cell r="K1315">
            <v>0</v>
          </cell>
          <cell r="O1315">
            <v>4.716981132075472</v>
          </cell>
        </row>
        <row r="1316">
          <cell r="C1316" t="str">
            <v>OCTOBER</v>
          </cell>
          <cell r="H1316" t="str">
            <v>OVERHEAD</v>
          </cell>
          <cell r="J1316" t="str">
            <v>Bank charges</v>
          </cell>
          <cell r="K1316">
            <v>0</v>
          </cell>
          <cell r="O1316">
            <v>48.820754716981135</v>
          </cell>
        </row>
        <row r="1317">
          <cell r="C1317" t="str">
            <v>OCTOBER</v>
          </cell>
          <cell r="H1317" t="str">
            <v>OVERHEAD</v>
          </cell>
          <cell r="J1317" t="str">
            <v>Bank charges</v>
          </cell>
          <cell r="K1317">
            <v>0</v>
          </cell>
          <cell r="O1317">
            <v>4.716981132075472</v>
          </cell>
        </row>
        <row r="1318">
          <cell r="C1318" t="str">
            <v>OCTOBER</v>
          </cell>
          <cell r="H1318" t="str">
            <v>OVERHEAD</v>
          </cell>
          <cell r="J1318" t="str">
            <v>Bank charges</v>
          </cell>
          <cell r="K1318">
            <v>0</v>
          </cell>
          <cell r="O1318">
            <v>0.47169811320754718</v>
          </cell>
        </row>
        <row r="1319">
          <cell r="C1319" t="str">
            <v>OCTOBER</v>
          </cell>
          <cell r="H1319" t="str">
            <v>OVERHEAD</v>
          </cell>
          <cell r="J1319" t="str">
            <v>Bank charges</v>
          </cell>
          <cell r="K1319">
            <v>0</v>
          </cell>
          <cell r="O1319">
            <v>15.80188679245283</v>
          </cell>
        </row>
        <row r="1320">
          <cell r="C1320" t="str">
            <v>OCTOBER</v>
          </cell>
          <cell r="H1320" t="str">
            <v>OVERHEAD</v>
          </cell>
          <cell r="J1320" t="str">
            <v>Bank charges</v>
          </cell>
          <cell r="K1320">
            <v>0</v>
          </cell>
          <cell r="O1320">
            <v>48.820754716981135</v>
          </cell>
        </row>
        <row r="1321">
          <cell r="C1321" t="str">
            <v>OCTOBER</v>
          </cell>
          <cell r="H1321" t="str">
            <v>OVERHEAD</v>
          </cell>
          <cell r="J1321" t="str">
            <v>Bank charges</v>
          </cell>
          <cell r="K1321">
            <v>0</v>
          </cell>
          <cell r="O1321">
            <v>48.820754716981135</v>
          </cell>
        </row>
        <row r="1322">
          <cell r="C1322" t="str">
            <v>OCTOBER</v>
          </cell>
          <cell r="H1322" t="str">
            <v>OVERHEAD</v>
          </cell>
          <cell r="J1322" t="str">
            <v>Bank charges</v>
          </cell>
          <cell r="K1322">
            <v>0</v>
          </cell>
          <cell r="O1322">
            <v>4.9528301886792452</v>
          </cell>
        </row>
        <row r="1323">
          <cell r="C1323" t="str">
            <v>OCTOBER</v>
          </cell>
          <cell r="H1323" t="str">
            <v>OVERHEAD</v>
          </cell>
          <cell r="J1323" t="str">
            <v>Bank charges</v>
          </cell>
          <cell r="K1323">
            <v>0</v>
          </cell>
          <cell r="O1323">
            <v>4.9528301886792452</v>
          </cell>
        </row>
        <row r="1324">
          <cell r="C1324" t="str">
            <v>OCTOBER</v>
          </cell>
          <cell r="H1324" t="str">
            <v>OVERHEAD</v>
          </cell>
          <cell r="J1324" t="str">
            <v>Bank charges</v>
          </cell>
          <cell r="K1324">
            <v>0</v>
          </cell>
          <cell r="O1324">
            <v>15.80188679245283</v>
          </cell>
        </row>
        <row r="1325">
          <cell r="C1325" t="str">
            <v>OCTOBER</v>
          </cell>
          <cell r="H1325" t="str">
            <v>OVERHEAD</v>
          </cell>
          <cell r="J1325" t="str">
            <v>Bank charges</v>
          </cell>
          <cell r="K1325">
            <v>0</v>
          </cell>
          <cell r="O1325">
            <v>46.330188679245282</v>
          </cell>
        </row>
        <row r="1326">
          <cell r="C1326" t="str">
            <v>OCTOBER</v>
          </cell>
          <cell r="H1326" t="str">
            <v>OVERHEAD</v>
          </cell>
          <cell r="J1326" t="str">
            <v>Bank charges</v>
          </cell>
          <cell r="K1326">
            <v>0</v>
          </cell>
          <cell r="O1326">
            <v>7.0754716981132075</v>
          </cell>
        </row>
        <row r="1327">
          <cell r="C1327" t="str">
            <v>OCTOBER</v>
          </cell>
          <cell r="H1327" t="str">
            <v>OVERHEAD</v>
          </cell>
          <cell r="J1327" t="str">
            <v>Bank charges</v>
          </cell>
          <cell r="K1327">
            <v>0</v>
          </cell>
          <cell r="O1327">
            <v>10</v>
          </cell>
        </row>
        <row r="1328">
          <cell r="C1328" t="str">
            <v>OCTOBER</v>
          </cell>
          <cell r="H1328" t="str">
            <v>OVERHEAD</v>
          </cell>
          <cell r="J1328" t="str">
            <v>Bank charges</v>
          </cell>
          <cell r="K1328">
            <v>0</v>
          </cell>
          <cell r="O1328">
            <v>20.518867924528301</v>
          </cell>
        </row>
        <row r="1329">
          <cell r="C1329" t="str">
            <v>OCTOBER</v>
          </cell>
          <cell r="H1329" t="str">
            <v>OVERHEAD</v>
          </cell>
          <cell r="J1329" t="str">
            <v>Bank charges</v>
          </cell>
          <cell r="K1329">
            <v>0</v>
          </cell>
          <cell r="O1329">
            <v>103.77358490566037</v>
          </cell>
        </row>
        <row r="1330">
          <cell r="C1330" t="str">
            <v>NOVEMBER</v>
          </cell>
          <cell r="H1330" t="str">
            <v>OVERHEAD</v>
          </cell>
          <cell r="J1330" t="str">
            <v>Bank charges</v>
          </cell>
          <cell r="K1330">
            <v>0</v>
          </cell>
          <cell r="O1330">
            <v>48.820754716981135</v>
          </cell>
        </row>
        <row r="1331">
          <cell r="C1331" t="str">
            <v>NOVEMBER</v>
          </cell>
          <cell r="H1331" t="str">
            <v>OVERHEAD</v>
          </cell>
          <cell r="J1331" t="str">
            <v>Bank charges</v>
          </cell>
          <cell r="K1331">
            <v>0</v>
          </cell>
          <cell r="O1331">
            <v>71.320754716981128</v>
          </cell>
        </row>
        <row r="1332">
          <cell r="C1332" t="str">
            <v>NOVEMBER</v>
          </cell>
          <cell r="H1332" t="str">
            <v>OVERHEAD</v>
          </cell>
          <cell r="J1332" t="str">
            <v>Bank charges</v>
          </cell>
          <cell r="K1332">
            <v>0</v>
          </cell>
          <cell r="O1332">
            <v>0.47169811320754718</v>
          </cell>
        </row>
        <row r="1333">
          <cell r="C1333" t="str">
            <v>NOVEMBER</v>
          </cell>
          <cell r="H1333" t="str">
            <v>OVERHEAD</v>
          </cell>
          <cell r="J1333" t="str">
            <v>Bank charges</v>
          </cell>
          <cell r="K1333">
            <v>0</v>
          </cell>
          <cell r="O1333">
            <v>17.559622641509435</v>
          </cell>
        </row>
        <row r="1334">
          <cell r="C1334" t="str">
            <v>NOVEMBER</v>
          </cell>
          <cell r="H1334" t="str">
            <v>OVERHEAD</v>
          </cell>
          <cell r="J1334" t="str">
            <v>Bank charges</v>
          </cell>
          <cell r="K1334">
            <v>0</v>
          </cell>
          <cell r="O1334">
            <v>15.80188679245283</v>
          </cell>
        </row>
        <row r="1335">
          <cell r="C1335" t="str">
            <v>NOVEMBER</v>
          </cell>
          <cell r="H1335" t="str">
            <v>OVERHEAD</v>
          </cell>
          <cell r="J1335" t="str">
            <v>Bank charges</v>
          </cell>
          <cell r="K1335">
            <v>0</v>
          </cell>
          <cell r="O1335">
            <v>27.75070754716981</v>
          </cell>
        </row>
        <row r="1336">
          <cell r="C1336" t="str">
            <v>NOVEMBER</v>
          </cell>
          <cell r="H1336" t="str">
            <v>OVERHEAD</v>
          </cell>
          <cell r="J1336" t="str">
            <v>Bank charges</v>
          </cell>
          <cell r="K1336">
            <v>0</v>
          </cell>
          <cell r="O1336">
            <v>1.6509433962264151</v>
          </cell>
        </row>
        <row r="1337">
          <cell r="C1337" t="str">
            <v>NOVEMBER</v>
          </cell>
          <cell r="H1337" t="str">
            <v>OVERHEAD</v>
          </cell>
          <cell r="J1337" t="str">
            <v>Bank charges</v>
          </cell>
          <cell r="K1337">
            <v>0</v>
          </cell>
          <cell r="O1337">
            <v>223.69811320754718</v>
          </cell>
        </row>
        <row r="1338">
          <cell r="C1338" t="str">
            <v>NOVEMBER</v>
          </cell>
          <cell r="H1338" t="str">
            <v>OVERHEAD</v>
          </cell>
          <cell r="J1338" t="str">
            <v>Bank charges</v>
          </cell>
          <cell r="K1338">
            <v>0</v>
          </cell>
          <cell r="O1338">
            <v>14.386792452830189</v>
          </cell>
        </row>
        <row r="1339">
          <cell r="C1339" t="str">
            <v>NOVEMBER</v>
          </cell>
          <cell r="H1339" t="str">
            <v>OVERHEAD</v>
          </cell>
          <cell r="J1339" t="str">
            <v>Bank charges</v>
          </cell>
          <cell r="K1339">
            <v>0</v>
          </cell>
          <cell r="O1339">
            <v>103.77358490566037</v>
          </cell>
        </row>
        <row r="1340">
          <cell r="C1340" t="str">
            <v>NOVEMBER</v>
          </cell>
          <cell r="H1340" t="str">
            <v>OVERHEAD</v>
          </cell>
          <cell r="J1340" t="str">
            <v>Bank charges</v>
          </cell>
          <cell r="K1340">
            <v>0</v>
          </cell>
          <cell r="O1340">
            <v>8.2547169811320753</v>
          </cell>
        </row>
        <row r="1341">
          <cell r="C1341" t="str">
            <v>NOVEMBER</v>
          </cell>
          <cell r="H1341" t="str">
            <v>OVERHEAD</v>
          </cell>
          <cell r="J1341" t="str">
            <v>Bank charges</v>
          </cell>
          <cell r="K1341">
            <v>0</v>
          </cell>
          <cell r="O1341">
            <v>4.716981132075472</v>
          </cell>
        </row>
        <row r="1342">
          <cell r="C1342" t="str">
            <v>NOVEMBER</v>
          </cell>
          <cell r="H1342" t="str">
            <v>OVERHEAD</v>
          </cell>
          <cell r="J1342" t="str">
            <v>Bank charges</v>
          </cell>
          <cell r="K1342">
            <v>0</v>
          </cell>
          <cell r="O1342">
            <v>10.048584905660379</v>
          </cell>
        </row>
        <row r="1343">
          <cell r="C1343" t="str">
            <v>DECEMBER</v>
          </cell>
          <cell r="H1343" t="str">
            <v>OVERHEAD</v>
          </cell>
          <cell r="J1343" t="str">
            <v>Bank charges</v>
          </cell>
          <cell r="K1343">
            <v>0</v>
          </cell>
          <cell r="O1343">
            <v>49.283018867924525</v>
          </cell>
        </row>
        <row r="1344">
          <cell r="C1344" t="str">
            <v>DECEMBER</v>
          </cell>
          <cell r="H1344" t="str">
            <v>OVERHEAD</v>
          </cell>
          <cell r="J1344" t="str">
            <v>Bank charges</v>
          </cell>
          <cell r="K1344">
            <v>0</v>
          </cell>
          <cell r="O1344">
            <v>225.80188679245282</v>
          </cell>
        </row>
        <row r="1345">
          <cell r="C1345" t="str">
            <v>DECEMBER</v>
          </cell>
          <cell r="H1345" t="str">
            <v>OVERHEAD</v>
          </cell>
          <cell r="J1345" t="str">
            <v>Bank charges</v>
          </cell>
          <cell r="K1345">
            <v>0</v>
          </cell>
          <cell r="O1345">
            <v>194.9084433962264</v>
          </cell>
        </row>
        <row r="1346">
          <cell r="C1346" t="str">
            <v>DECEMBER</v>
          </cell>
          <cell r="H1346" t="str">
            <v>OVERHEAD</v>
          </cell>
          <cell r="J1346" t="str">
            <v>Bank charges</v>
          </cell>
          <cell r="K1346">
            <v>0</v>
          </cell>
          <cell r="O1346">
            <v>48.820754716981135</v>
          </cell>
        </row>
        <row r="1347">
          <cell r="C1347" t="str">
            <v>DECEMBER</v>
          </cell>
          <cell r="H1347" t="str">
            <v>OVERHEAD</v>
          </cell>
          <cell r="J1347" t="str">
            <v>Bank charges</v>
          </cell>
          <cell r="K1347">
            <v>0</v>
          </cell>
          <cell r="O1347">
            <v>146.46226415094338</v>
          </cell>
        </row>
        <row r="1348">
          <cell r="C1348" t="str">
            <v>DECEMBER</v>
          </cell>
          <cell r="H1348" t="str">
            <v>OVERHEAD</v>
          </cell>
          <cell r="J1348" t="str">
            <v>Bank charges</v>
          </cell>
          <cell r="K1348">
            <v>0</v>
          </cell>
          <cell r="O1348">
            <v>97.64150943396227</v>
          </cell>
        </row>
        <row r="1349">
          <cell r="C1349" t="str">
            <v>DECEMBER</v>
          </cell>
          <cell r="H1349" t="str">
            <v>OVERHEAD</v>
          </cell>
          <cell r="J1349" t="str">
            <v>Bank charges</v>
          </cell>
          <cell r="K1349">
            <v>0</v>
          </cell>
          <cell r="O1349">
            <v>15.80188679245283</v>
          </cell>
        </row>
        <row r="1350">
          <cell r="C1350" t="str">
            <v>DECEMBER</v>
          </cell>
          <cell r="H1350" t="str">
            <v>OVERHEAD</v>
          </cell>
          <cell r="J1350" t="str">
            <v>Bank charges</v>
          </cell>
          <cell r="K1350">
            <v>0</v>
          </cell>
          <cell r="O1350">
            <v>48.820754716981135</v>
          </cell>
        </row>
        <row r="1351">
          <cell r="C1351" t="str">
            <v>DECEMBER</v>
          </cell>
          <cell r="H1351" t="str">
            <v>OVERHEAD</v>
          </cell>
          <cell r="J1351" t="str">
            <v>Bank charges</v>
          </cell>
          <cell r="K1351">
            <v>0</v>
          </cell>
          <cell r="O1351">
            <v>60.537735849056602</v>
          </cell>
        </row>
        <row r="1352">
          <cell r="C1352" t="str">
            <v>DECEMBER</v>
          </cell>
          <cell r="H1352" t="str">
            <v>OVERHEAD</v>
          </cell>
          <cell r="J1352" t="str">
            <v>Bank charges</v>
          </cell>
          <cell r="K1352">
            <v>0</v>
          </cell>
          <cell r="O1352">
            <v>48.820754716981135</v>
          </cell>
        </row>
        <row r="1353">
          <cell r="C1353" t="str">
            <v>DECEMBER</v>
          </cell>
          <cell r="H1353" t="str">
            <v>OVERHEAD</v>
          </cell>
          <cell r="J1353" t="str">
            <v>Bank charges</v>
          </cell>
          <cell r="K1353">
            <v>0</v>
          </cell>
          <cell r="O1353">
            <v>23.584905660377359</v>
          </cell>
        </row>
        <row r="1354">
          <cell r="C1354" t="str">
            <v>DECEMBER</v>
          </cell>
          <cell r="H1354" t="str">
            <v>OVERHEAD</v>
          </cell>
          <cell r="J1354" t="str">
            <v>Bank charges</v>
          </cell>
          <cell r="K1354">
            <v>0</v>
          </cell>
          <cell r="O1354">
            <v>146.95754716981133</v>
          </cell>
        </row>
        <row r="1355">
          <cell r="C1355" t="str">
            <v>DECEMBER</v>
          </cell>
          <cell r="H1355" t="str">
            <v>OVERHEAD</v>
          </cell>
          <cell r="J1355" t="str">
            <v>Bank charges</v>
          </cell>
          <cell r="K1355">
            <v>0</v>
          </cell>
          <cell r="O1355">
            <v>10.048584905660379</v>
          </cell>
        </row>
        <row r="1356">
          <cell r="C1356" t="str">
            <v>JANUARY</v>
          </cell>
          <cell r="H1356" t="str">
            <v>OVERHEAD</v>
          </cell>
          <cell r="J1356" t="str">
            <v>Bank charges</v>
          </cell>
          <cell r="K1356">
            <v>0</v>
          </cell>
          <cell r="O1356">
            <v>2.358490566037736</v>
          </cell>
        </row>
        <row r="1357">
          <cell r="C1357" t="str">
            <v>JANUARY</v>
          </cell>
          <cell r="H1357" t="str">
            <v>OVERHEAD</v>
          </cell>
          <cell r="J1357" t="str">
            <v>Bank charges</v>
          </cell>
          <cell r="K1357">
            <v>0</v>
          </cell>
          <cell r="O1357">
            <v>48.820754716981135</v>
          </cell>
        </row>
        <row r="1358">
          <cell r="C1358" t="str">
            <v>JANUARY</v>
          </cell>
          <cell r="H1358" t="str">
            <v>OVERHEAD</v>
          </cell>
          <cell r="J1358" t="str">
            <v>Bank charges</v>
          </cell>
          <cell r="K1358">
            <v>0</v>
          </cell>
          <cell r="O1358">
            <v>10.141509433962264</v>
          </cell>
        </row>
        <row r="1359">
          <cell r="C1359" t="str">
            <v>JANUARY</v>
          </cell>
          <cell r="H1359" t="str">
            <v>OVERHEAD</v>
          </cell>
          <cell r="J1359" t="str">
            <v>Bank charges</v>
          </cell>
          <cell r="K1359">
            <v>0</v>
          </cell>
          <cell r="O1359">
            <v>16.650943396226417</v>
          </cell>
        </row>
        <row r="1360">
          <cell r="C1360" t="str">
            <v>JANUARY</v>
          </cell>
          <cell r="H1360" t="str">
            <v>OVERHEAD</v>
          </cell>
          <cell r="J1360" t="str">
            <v>Bank charges</v>
          </cell>
          <cell r="K1360">
            <v>0</v>
          </cell>
          <cell r="O1360">
            <v>122.8827358490566</v>
          </cell>
        </row>
        <row r="1361">
          <cell r="C1361" t="str">
            <v>FEBRUARY</v>
          </cell>
          <cell r="H1361" t="str">
            <v>OVERHEAD</v>
          </cell>
          <cell r="J1361" t="str">
            <v>Bank charges</v>
          </cell>
          <cell r="K1361">
            <v>0</v>
          </cell>
          <cell r="O1361">
            <v>10.141509433962264</v>
          </cell>
        </row>
        <row r="1362">
          <cell r="C1362" t="str">
            <v>FEBRUARY</v>
          </cell>
          <cell r="H1362" t="str">
            <v>OVERHEAD</v>
          </cell>
          <cell r="J1362" t="str">
            <v>Bank charges</v>
          </cell>
          <cell r="K1362">
            <v>0</v>
          </cell>
          <cell r="O1362">
            <v>4.716981132075472</v>
          </cell>
        </row>
        <row r="1363">
          <cell r="C1363" t="str">
            <v>FEBRUARY</v>
          </cell>
          <cell r="H1363" t="str">
            <v>OVERHEAD</v>
          </cell>
          <cell r="J1363" t="str">
            <v>Bank charges</v>
          </cell>
          <cell r="K1363">
            <v>0</v>
          </cell>
          <cell r="O1363">
            <v>113.44339622641509</v>
          </cell>
        </row>
        <row r="1364">
          <cell r="C1364" t="str">
            <v>FEBRUARY</v>
          </cell>
          <cell r="H1364" t="str">
            <v>OVERHEAD</v>
          </cell>
          <cell r="J1364" t="str">
            <v>Bank charges</v>
          </cell>
          <cell r="K1364">
            <v>0</v>
          </cell>
          <cell r="O1364">
            <v>48.820754716981135</v>
          </cell>
        </row>
        <row r="1365">
          <cell r="C1365" t="str">
            <v>FEBRUARY</v>
          </cell>
          <cell r="H1365" t="str">
            <v>OVERHEAD</v>
          </cell>
          <cell r="J1365" t="str">
            <v>Bank charges</v>
          </cell>
          <cell r="K1365">
            <v>0</v>
          </cell>
          <cell r="O1365">
            <v>15.80188679245283</v>
          </cell>
        </row>
        <row r="1366">
          <cell r="C1366" t="str">
            <v>FEBRUARY</v>
          </cell>
          <cell r="H1366" t="str">
            <v>OVERHEAD</v>
          </cell>
          <cell r="J1366" t="str">
            <v>Bank charges</v>
          </cell>
          <cell r="K1366">
            <v>0</v>
          </cell>
          <cell r="O1366">
            <v>5.1886792452830193</v>
          </cell>
        </row>
        <row r="1367">
          <cell r="O1367">
            <v>2793.5140566037735</v>
          </cell>
        </row>
        <row r="1368">
          <cell r="O1368">
            <v>0</v>
          </cell>
        </row>
        <row r="1369">
          <cell r="C1369" t="str">
            <v>JUNE</v>
          </cell>
          <cell r="H1369" t="str">
            <v>OVERHEAD</v>
          </cell>
          <cell r="J1369" t="str">
            <v>Legal services</v>
          </cell>
          <cell r="K1369">
            <v>0</v>
          </cell>
          <cell r="O1369">
            <v>1090.2122641509434</v>
          </cell>
        </row>
        <row r="1370">
          <cell r="C1370" t="str">
            <v>JULY</v>
          </cell>
          <cell r="H1370" t="str">
            <v>OVERHEAD</v>
          </cell>
          <cell r="J1370" t="str">
            <v>Legal services</v>
          </cell>
          <cell r="K1370">
            <v>0</v>
          </cell>
          <cell r="O1370">
            <v>6098.25</v>
          </cell>
        </row>
        <row r="1371">
          <cell r="C1371" t="str">
            <v>OCTOBER</v>
          </cell>
          <cell r="H1371" t="str">
            <v>OVERHEAD</v>
          </cell>
          <cell r="J1371" t="str">
            <v>Legal services</v>
          </cell>
          <cell r="K1371">
            <v>0</v>
          </cell>
          <cell r="O1371">
            <v>377.35849056603774</v>
          </cell>
        </row>
        <row r="1372">
          <cell r="C1372" t="str">
            <v>DECEMBER</v>
          </cell>
          <cell r="H1372" t="str">
            <v>OVERHEAD</v>
          </cell>
          <cell r="J1372" t="str">
            <v>Legal services</v>
          </cell>
          <cell r="K1372">
            <v>0</v>
          </cell>
          <cell r="O1372">
            <v>66255.439716981142</v>
          </cell>
        </row>
        <row r="1373">
          <cell r="O1373">
            <v>73821.260471698115</v>
          </cell>
        </row>
        <row r="1374">
          <cell r="O1374">
            <v>0</v>
          </cell>
        </row>
        <row r="1375">
          <cell r="C1375" t="str">
            <v>JULY</v>
          </cell>
          <cell r="H1375" t="str">
            <v>OVERHEAD</v>
          </cell>
          <cell r="J1375" t="str">
            <v>Fuel / Gas for vehicles and equipment</v>
          </cell>
          <cell r="K1375">
            <v>0</v>
          </cell>
          <cell r="O1375">
            <v>23.584905660377359</v>
          </cell>
        </row>
        <row r="1376">
          <cell r="C1376" t="str">
            <v>JULY</v>
          </cell>
          <cell r="H1376" t="str">
            <v>OVERHEAD</v>
          </cell>
          <cell r="J1376" t="str">
            <v>Fuel / Gas for vehicles and equipment</v>
          </cell>
          <cell r="K1376">
            <v>0</v>
          </cell>
          <cell r="O1376">
            <v>9.433962264150944</v>
          </cell>
        </row>
        <row r="1377">
          <cell r="C1377" t="str">
            <v>JULY</v>
          </cell>
          <cell r="H1377" t="str">
            <v>OVERHEAD</v>
          </cell>
          <cell r="J1377" t="str">
            <v>Fuel / Gas for vehicles and equipment</v>
          </cell>
          <cell r="K1377">
            <v>0</v>
          </cell>
          <cell r="O1377">
            <v>23.584905660377359</v>
          </cell>
        </row>
        <row r="1378">
          <cell r="C1378" t="str">
            <v>AUGUST</v>
          </cell>
          <cell r="H1378" t="str">
            <v>OVERHEAD</v>
          </cell>
          <cell r="J1378" t="str">
            <v>Fuel / Gas for vehicles and equipment</v>
          </cell>
          <cell r="K1378">
            <v>0</v>
          </cell>
          <cell r="O1378">
            <v>37.051886792452834</v>
          </cell>
        </row>
        <row r="1379">
          <cell r="C1379" t="str">
            <v>AUGUST</v>
          </cell>
          <cell r="H1379" t="str">
            <v>OVERHEAD</v>
          </cell>
          <cell r="J1379" t="str">
            <v>Fuel / Gas for vehicles and equipment</v>
          </cell>
          <cell r="K1379">
            <v>0</v>
          </cell>
          <cell r="O1379">
            <v>9.433962264150944</v>
          </cell>
        </row>
        <row r="1380">
          <cell r="C1380" t="str">
            <v>AUGUST</v>
          </cell>
          <cell r="H1380" t="str">
            <v>OVERHEAD</v>
          </cell>
          <cell r="J1380" t="str">
            <v>Fuel / Gas for vehicles and equipment</v>
          </cell>
          <cell r="K1380">
            <v>0</v>
          </cell>
          <cell r="O1380">
            <v>35.377358490566039</v>
          </cell>
        </row>
        <row r="1381">
          <cell r="C1381" t="str">
            <v>AUGUST</v>
          </cell>
          <cell r="H1381" t="str">
            <v>OVERHEAD</v>
          </cell>
          <cell r="J1381" t="str">
            <v>Fuel / Gas for vehicles and equipment</v>
          </cell>
          <cell r="K1381">
            <v>0</v>
          </cell>
          <cell r="O1381">
            <v>33.018867924528301</v>
          </cell>
        </row>
        <row r="1382">
          <cell r="C1382" t="str">
            <v>AUGUST</v>
          </cell>
          <cell r="H1382" t="str">
            <v>OVERHEAD</v>
          </cell>
          <cell r="J1382" t="str">
            <v>Fuel / Gas for vehicles and equipment</v>
          </cell>
          <cell r="K1382">
            <v>0</v>
          </cell>
          <cell r="O1382">
            <v>23.584905660377359</v>
          </cell>
        </row>
        <row r="1383">
          <cell r="C1383" t="str">
            <v>AUGUST</v>
          </cell>
          <cell r="H1383" t="str">
            <v>OVERHEAD</v>
          </cell>
          <cell r="J1383" t="str">
            <v>Fuel / Gas for vehicles and equipment</v>
          </cell>
          <cell r="K1383">
            <v>0</v>
          </cell>
          <cell r="O1383">
            <v>23.584905660377359</v>
          </cell>
        </row>
        <row r="1384">
          <cell r="C1384" t="str">
            <v>AUGUST</v>
          </cell>
          <cell r="H1384" t="str">
            <v>OVERHEAD</v>
          </cell>
          <cell r="J1384" t="str">
            <v>Fuel / Gas for vehicles and equipment</v>
          </cell>
          <cell r="K1384">
            <v>0</v>
          </cell>
          <cell r="O1384">
            <v>23.584905660377359</v>
          </cell>
        </row>
        <row r="1385">
          <cell r="C1385" t="str">
            <v>AUGUST</v>
          </cell>
          <cell r="H1385" t="str">
            <v>OVERHEAD</v>
          </cell>
          <cell r="J1385" t="str">
            <v>Fuel / Gas for vehicles and equipment</v>
          </cell>
          <cell r="K1385">
            <v>0</v>
          </cell>
          <cell r="O1385">
            <v>23.584905660377359</v>
          </cell>
        </row>
        <row r="1386">
          <cell r="C1386" t="str">
            <v>AUGUST</v>
          </cell>
          <cell r="H1386" t="str">
            <v>OVERHEAD</v>
          </cell>
          <cell r="J1386" t="str">
            <v>Fuel / Gas for vehicles and equipment</v>
          </cell>
          <cell r="K1386">
            <v>0</v>
          </cell>
          <cell r="O1386">
            <v>23.584905660377359</v>
          </cell>
        </row>
        <row r="1387">
          <cell r="C1387" t="str">
            <v>AUGUST</v>
          </cell>
          <cell r="H1387" t="str">
            <v>OVERHEAD</v>
          </cell>
          <cell r="J1387" t="str">
            <v>Fuel / Gas for vehicles and equipment</v>
          </cell>
          <cell r="K1387">
            <v>0</v>
          </cell>
          <cell r="O1387">
            <v>23.584905660377359</v>
          </cell>
        </row>
        <row r="1388">
          <cell r="C1388" t="str">
            <v>AUGUST</v>
          </cell>
          <cell r="H1388" t="str">
            <v>OVERHEAD</v>
          </cell>
          <cell r="J1388" t="str">
            <v>Fuel / Gas for vehicles and equipment</v>
          </cell>
          <cell r="K1388">
            <v>0</v>
          </cell>
          <cell r="O1388">
            <v>23.584905660377359</v>
          </cell>
        </row>
        <row r="1389">
          <cell r="C1389" t="str">
            <v>AUGUST</v>
          </cell>
          <cell r="H1389" t="str">
            <v>OVERHEAD</v>
          </cell>
          <cell r="J1389" t="str">
            <v>Fuel / Gas for vehicles and equipment</v>
          </cell>
          <cell r="K1389">
            <v>0</v>
          </cell>
          <cell r="O1389">
            <v>23.584905660377359</v>
          </cell>
        </row>
        <row r="1390">
          <cell r="C1390" t="str">
            <v>AUGUST</v>
          </cell>
          <cell r="H1390" t="str">
            <v>OVERHEAD</v>
          </cell>
          <cell r="J1390" t="str">
            <v>Fuel / Gas for vehicles and equipment</v>
          </cell>
          <cell r="K1390">
            <v>0</v>
          </cell>
          <cell r="O1390">
            <v>23.584905660377359</v>
          </cell>
        </row>
        <row r="1391">
          <cell r="C1391" t="str">
            <v>AUGUST</v>
          </cell>
          <cell r="H1391" t="str">
            <v>OVERHEAD</v>
          </cell>
          <cell r="J1391" t="str">
            <v>Fuel / Gas for vehicles and equipment</v>
          </cell>
          <cell r="K1391">
            <v>0</v>
          </cell>
          <cell r="O1391">
            <v>23.584905660377359</v>
          </cell>
        </row>
        <row r="1392">
          <cell r="C1392" t="str">
            <v>AUGUST</v>
          </cell>
          <cell r="H1392" t="str">
            <v>OVERHEAD</v>
          </cell>
          <cell r="J1392" t="str">
            <v>Fuel / Gas for vehicles and equipment</v>
          </cell>
          <cell r="K1392">
            <v>0</v>
          </cell>
          <cell r="O1392">
            <v>23.584905660377359</v>
          </cell>
        </row>
        <row r="1393">
          <cell r="C1393" t="str">
            <v>AUGUST</v>
          </cell>
          <cell r="H1393" t="str">
            <v>OVERHEAD</v>
          </cell>
          <cell r="J1393" t="str">
            <v>Fuel / Gas for vehicles and equipment</v>
          </cell>
          <cell r="K1393">
            <v>0</v>
          </cell>
          <cell r="O1393">
            <v>23.584905660377359</v>
          </cell>
        </row>
        <row r="1394">
          <cell r="C1394" t="str">
            <v>AUGUST</v>
          </cell>
          <cell r="H1394" t="str">
            <v>OVERHEAD</v>
          </cell>
          <cell r="J1394" t="str">
            <v>Fuel / Gas for vehicles and equipment</v>
          </cell>
          <cell r="K1394">
            <v>0</v>
          </cell>
          <cell r="O1394">
            <v>23.584905660377359</v>
          </cell>
        </row>
        <row r="1395">
          <cell r="C1395" t="str">
            <v>AUGUST</v>
          </cell>
          <cell r="H1395" t="str">
            <v>OVERHEAD</v>
          </cell>
          <cell r="J1395" t="str">
            <v>Fuel / Gas for vehicles and equipment</v>
          </cell>
          <cell r="K1395">
            <v>0</v>
          </cell>
          <cell r="O1395">
            <v>23.584905660377359</v>
          </cell>
        </row>
        <row r="1396">
          <cell r="C1396" t="str">
            <v>AUGUST</v>
          </cell>
          <cell r="H1396" t="str">
            <v>OVERHEAD</v>
          </cell>
          <cell r="J1396" t="str">
            <v>Fuel / Gas for vehicles and equipment</v>
          </cell>
          <cell r="K1396">
            <v>0</v>
          </cell>
          <cell r="O1396">
            <v>23.584905660377359</v>
          </cell>
        </row>
        <row r="1397">
          <cell r="C1397" t="str">
            <v>AUGUST</v>
          </cell>
          <cell r="H1397" t="str">
            <v>OVERHEAD</v>
          </cell>
          <cell r="J1397" t="str">
            <v>Fuel / Gas for vehicles and equipment</v>
          </cell>
          <cell r="K1397">
            <v>0</v>
          </cell>
          <cell r="O1397">
            <v>23.584905660377359</v>
          </cell>
        </row>
        <row r="1398">
          <cell r="C1398" t="str">
            <v>AUGUST</v>
          </cell>
          <cell r="H1398" t="str">
            <v>OVERHEAD</v>
          </cell>
          <cell r="J1398" t="str">
            <v>Fuel / Gas for vehicles and equipment</v>
          </cell>
          <cell r="K1398">
            <v>0</v>
          </cell>
          <cell r="O1398">
            <v>23.584905660377359</v>
          </cell>
        </row>
        <row r="1399">
          <cell r="C1399" t="str">
            <v>AUGUST</v>
          </cell>
          <cell r="H1399" t="str">
            <v>OVERHEAD</v>
          </cell>
          <cell r="J1399" t="str">
            <v>Fuel / Gas for vehicles and equipment</v>
          </cell>
          <cell r="K1399">
            <v>0</v>
          </cell>
          <cell r="O1399">
            <v>23.584905660377359</v>
          </cell>
        </row>
        <row r="1400">
          <cell r="C1400" t="str">
            <v>AUGUST</v>
          </cell>
          <cell r="H1400" t="str">
            <v>OVERHEAD</v>
          </cell>
          <cell r="J1400" t="str">
            <v>Fuel / Gas for vehicles and equipment</v>
          </cell>
          <cell r="K1400">
            <v>0</v>
          </cell>
          <cell r="O1400">
            <v>23.584905660377359</v>
          </cell>
        </row>
        <row r="1401">
          <cell r="C1401" t="str">
            <v>AUGUST</v>
          </cell>
          <cell r="H1401" t="str">
            <v>OVERHEAD</v>
          </cell>
          <cell r="J1401" t="str">
            <v>Fuel / Gas for vehicles and equipment</v>
          </cell>
          <cell r="K1401">
            <v>0</v>
          </cell>
          <cell r="O1401">
            <v>18.867924528301888</v>
          </cell>
        </row>
        <row r="1402">
          <cell r="C1402" t="str">
            <v>AUGUST</v>
          </cell>
          <cell r="H1402" t="str">
            <v>OVERHEAD</v>
          </cell>
          <cell r="J1402" t="str">
            <v>Fuel / Gas for vehicles and equipment</v>
          </cell>
          <cell r="K1402">
            <v>0</v>
          </cell>
          <cell r="O1402">
            <v>14.150943396226415</v>
          </cell>
        </row>
        <row r="1403">
          <cell r="C1403" t="str">
            <v>AUGUST</v>
          </cell>
          <cell r="H1403" t="str">
            <v>OVERHEAD</v>
          </cell>
          <cell r="J1403" t="str">
            <v>Fuel / Gas for vehicles and equipment</v>
          </cell>
          <cell r="K1403">
            <v>0</v>
          </cell>
          <cell r="O1403">
            <v>14.150943396226415</v>
          </cell>
        </row>
        <row r="1404">
          <cell r="C1404" t="str">
            <v>AUGUST</v>
          </cell>
          <cell r="H1404" t="str">
            <v>OVERHEAD</v>
          </cell>
          <cell r="J1404" t="str">
            <v>Fuel / Gas for vehicles and equipment</v>
          </cell>
          <cell r="K1404">
            <v>0</v>
          </cell>
          <cell r="O1404">
            <v>14.150943396226415</v>
          </cell>
        </row>
        <row r="1405">
          <cell r="C1405" t="str">
            <v>AUGUST</v>
          </cell>
          <cell r="H1405" t="str">
            <v>OVERHEAD</v>
          </cell>
          <cell r="J1405" t="str">
            <v>Fuel / Gas for vehicles and equipment</v>
          </cell>
          <cell r="K1405">
            <v>0</v>
          </cell>
          <cell r="O1405">
            <v>36.320754716981135</v>
          </cell>
        </row>
        <row r="1406">
          <cell r="C1406" t="str">
            <v>SEPTEMBER</v>
          </cell>
          <cell r="H1406" t="str">
            <v>OVERHEAD</v>
          </cell>
          <cell r="J1406" t="str">
            <v>Fuel / Gas for vehicles and equipment</v>
          </cell>
          <cell r="K1406">
            <v>0</v>
          </cell>
          <cell r="O1406">
            <v>70.754716981132077</v>
          </cell>
        </row>
        <row r="1407">
          <cell r="C1407" t="str">
            <v>SEPTEMBER</v>
          </cell>
          <cell r="H1407" t="str">
            <v>OVERHEAD</v>
          </cell>
          <cell r="J1407" t="str">
            <v>Fuel / Gas for vehicles and equipment</v>
          </cell>
          <cell r="K1407">
            <v>0</v>
          </cell>
          <cell r="O1407">
            <v>2.4056603773584904</v>
          </cell>
        </row>
        <row r="1408">
          <cell r="C1408" t="str">
            <v>SEPTEMBER</v>
          </cell>
          <cell r="H1408" t="str">
            <v>OVERHEAD</v>
          </cell>
          <cell r="J1408" t="str">
            <v>Fuel / Gas for vehicles and equipment</v>
          </cell>
          <cell r="K1408">
            <v>0</v>
          </cell>
          <cell r="O1408">
            <v>33.018867924528301</v>
          </cell>
        </row>
        <row r="1409">
          <cell r="C1409" t="str">
            <v>SEPTEMBER</v>
          </cell>
          <cell r="H1409" t="str">
            <v>OVERHEAD</v>
          </cell>
          <cell r="J1409" t="str">
            <v>Fuel / Gas for vehicles and equipment</v>
          </cell>
          <cell r="K1409">
            <v>0</v>
          </cell>
          <cell r="O1409">
            <v>30.580188679245282</v>
          </cell>
        </row>
        <row r="1410">
          <cell r="C1410" t="str">
            <v>SEPTEMBER</v>
          </cell>
          <cell r="H1410" t="str">
            <v>OVERHEAD</v>
          </cell>
          <cell r="J1410" t="str">
            <v>Fuel / Gas for vehicles and equipment</v>
          </cell>
          <cell r="K1410">
            <v>0</v>
          </cell>
          <cell r="O1410">
            <v>24.90566037735849</v>
          </cell>
        </row>
        <row r="1411">
          <cell r="C1411" t="str">
            <v>SEPTEMBER</v>
          </cell>
          <cell r="H1411" t="str">
            <v>OVERHEAD</v>
          </cell>
          <cell r="J1411" t="str">
            <v>Fuel / Gas for vehicles and equipment</v>
          </cell>
          <cell r="K1411">
            <v>0</v>
          </cell>
          <cell r="O1411">
            <v>23.584905660377359</v>
          </cell>
        </row>
        <row r="1412">
          <cell r="C1412" t="str">
            <v>SEPTEMBER</v>
          </cell>
          <cell r="H1412" t="str">
            <v>OVERHEAD</v>
          </cell>
          <cell r="J1412" t="str">
            <v>Fuel / Gas for vehicles and equipment</v>
          </cell>
          <cell r="K1412">
            <v>0</v>
          </cell>
          <cell r="O1412">
            <v>23.584905660377359</v>
          </cell>
        </row>
        <row r="1413">
          <cell r="C1413" t="str">
            <v>SEPTEMBER</v>
          </cell>
          <cell r="H1413" t="str">
            <v>OVERHEAD</v>
          </cell>
          <cell r="J1413" t="str">
            <v>Fuel / Gas for vehicles and equipment</v>
          </cell>
          <cell r="K1413">
            <v>0</v>
          </cell>
          <cell r="O1413">
            <v>23.584905660377359</v>
          </cell>
        </row>
        <row r="1414">
          <cell r="C1414" t="str">
            <v>SEPTEMBER</v>
          </cell>
          <cell r="H1414" t="str">
            <v>OVERHEAD</v>
          </cell>
          <cell r="J1414" t="str">
            <v>Fuel / Gas for vehicles and equipment</v>
          </cell>
          <cell r="K1414">
            <v>0</v>
          </cell>
          <cell r="O1414">
            <v>23.584905660377359</v>
          </cell>
        </row>
        <row r="1415">
          <cell r="C1415" t="str">
            <v>SEPTEMBER</v>
          </cell>
          <cell r="H1415" t="str">
            <v>OVERHEAD</v>
          </cell>
          <cell r="J1415" t="str">
            <v>Fuel / Gas for vehicles and equipment</v>
          </cell>
          <cell r="K1415">
            <v>0</v>
          </cell>
          <cell r="O1415">
            <v>23.584905660377359</v>
          </cell>
        </row>
        <row r="1416">
          <cell r="C1416" t="str">
            <v>SEPTEMBER</v>
          </cell>
          <cell r="H1416" t="str">
            <v>OVERHEAD</v>
          </cell>
          <cell r="J1416" t="str">
            <v>Fuel / Gas for vehicles and equipment</v>
          </cell>
          <cell r="K1416">
            <v>0</v>
          </cell>
          <cell r="O1416">
            <v>23.584905660377359</v>
          </cell>
        </row>
        <row r="1417">
          <cell r="C1417" t="str">
            <v>SEPTEMBER</v>
          </cell>
          <cell r="H1417" t="str">
            <v>OVERHEAD</v>
          </cell>
          <cell r="J1417" t="str">
            <v>Fuel / Gas for vehicles and equipment</v>
          </cell>
          <cell r="K1417">
            <v>0</v>
          </cell>
          <cell r="O1417">
            <v>23.584905660377359</v>
          </cell>
        </row>
        <row r="1418">
          <cell r="C1418" t="str">
            <v>SEPTEMBER</v>
          </cell>
          <cell r="H1418" t="str">
            <v>OVERHEAD</v>
          </cell>
          <cell r="J1418" t="str">
            <v>Fuel / Gas for vehicles and equipment</v>
          </cell>
          <cell r="K1418">
            <v>0</v>
          </cell>
          <cell r="O1418">
            <v>23.584905660377359</v>
          </cell>
        </row>
        <row r="1419">
          <cell r="C1419" t="str">
            <v>SEPTEMBER</v>
          </cell>
          <cell r="H1419" t="str">
            <v>OVERHEAD</v>
          </cell>
          <cell r="J1419" t="str">
            <v>Fuel / Gas for vehicles and equipment</v>
          </cell>
          <cell r="K1419">
            <v>0</v>
          </cell>
          <cell r="O1419">
            <v>23.584905660377359</v>
          </cell>
        </row>
        <row r="1420">
          <cell r="C1420" t="str">
            <v>SEPTEMBER</v>
          </cell>
          <cell r="H1420" t="str">
            <v>OVERHEAD</v>
          </cell>
          <cell r="J1420" t="str">
            <v>Fuel / Gas for vehicles and equipment</v>
          </cell>
          <cell r="K1420">
            <v>0</v>
          </cell>
          <cell r="O1420">
            <v>23.584905660377359</v>
          </cell>
        </row>
        <row r="1421">
          <cell r="C1421" t="str">
            <v>SEPTEMBER</v>
          </cell>
          <cell r="H1421" t="str">
            <v>OVERHEAD</v>
          </cell>
          <cell r="J1421" t="str">
            <v>Fuel / Gas for vehicles and equipment</v>
          </cell>
          <cell r="K1421">
            <v>0</v>
          </cell>
          <cell r="O1421">
            <v>18.867924528301888</v>
          </cell>
        </row>
        <row r="1422">
          <cell r="C1422" t="str">
            <v>SEPTEMBER</v>
          </cell>
          <cell r="H1422" t="str">
            <v>OVERHEAD</v>
          </cell>
          <cell r="J1422" t="str">
            <v>Fuel / Gas for vehicles and equipment</v>
          </cell>
          <cell r="K1422">
            <v>0</v>
          </cell>
          <cell r="O1422">
            <v>14.216981132075471</v>
          </cell>
        </row>
        <row r="1423">
          <cell r="C1423" t="str">
            <v>SEPTEMBER</v>
          </cell>
          <cell r="H1423" t="str">
            <v>OVERHEAD</v>
          </cell>
          <cell r="J1423" t="str">
            <v>Fuel / Gas for vehicles and equipment</v>
          </cell>
          <cell r="K1423">
            <v>0</v>
          </cell>
          <cell r="O1423">
            <v>13.089622641509434</v>
          </cell>
        </row>
        <row r="1424">
          <cell r="C1424" t="str">
            <v>SEPTEMBER</v>
          </cell>
          <cell r="H1424" t="str">
            <v>OVERHEAD</v>
          </cell>
          <cell r="J1424" t="str">
            <v>Fuel / Gas for vehicles and equipment</v>
          </cell>
          <cell r="K1424">
            <v>0</v>
          </cell>
          <cell r="O1424">
            <v>9.433962264150944</v>
          </cell>
        </row>
        <row r="1425">
          <cell r="C1425" t="str">
            <v>SEPTEMBER</v>
          </cell>
          <cell r="H1425" t="str">
            <v>OVERHEAD</v>
          </cell>
          <cell r="J1425" t="str">
            <v>Fuel / Gas for vehicles and equipment</v>
          </cell>
          <cell r="K1425">
            <v>0</v>
          </cell>
          <cell r="O1425">
            <v>6.5377358490566042</v>
          </cell>
        </row>
        <row r="1426">
          <cell r="C1426" t="str">
            <v>SEPTEMBER</v>
          </cell>
          <cell r="H1426" t="str">
            <v>OVERHEAD</v>
          </cell>
          <cell r="J1426" t="str">
            <v>Fuel / Gas for vehicles and equipment</v>
          </cell>
          <cell r="K1426">
            <v>0</v>
          </cell>
          <cell r="O1426">
            <v>6.2264150943396226</v>
          </cell>
        </row>
        <row r="1427">
          <cell r="C1427" t="str">
            <v>SEPTEMBER</v>
          </cell>
          <cell r="H1427" t="str">
            <v>OVERHEAD</v>
          </cell>
          <cell r="J1427" t="str">
            <v>Fuel / Gas for vehicles and equipment</v>
          </cell>
          <cell r="K1427">
            <v>0</v>
          </cell>
          <cell r="O1427">
            <v>4.882075471698113</v>
          </cell>
        </row>
        <row r="1428">
          <cell r="C1428" t="str">
            <v>SEPTEMBER</v>
          </cell>
          <cell r="H1428" t="str">
            <v>OVERHEAD</v>
          </cell>
          <cell r="J1428" t="str">
            <v>Fuel / Gas for vehicles and equipment</v>
          </cell>
          <cell r="K1428">
            <v>0</v>
          </cell>
          <cell r="O1428">
            <v>36.5</v>
          </cell>
        </row>
        <row r="1429">
          <cell r="C1429" t="str">
            <v>OCTOBER</v>
          </cell>
          <cell r="H1429" t="str">
            <v>OVERHEAD</v>
          </cell>
          <cell r="J1429" t="str">
            <v>Fuel / Gas for vehicles and equipment</v>
          </cell>
          <cell r="K1429">
            <v>0</v>
          </cell>
          <cell r="O1429">
            <v>6.4339622641509431</v>
          </cell>
        </row>
        <row r="1430">
          <cell r="C1430" t="str">
            <v>OCTOBER</v>
          </cell>
          <cell r="H1430" t="str">
            <v>OVERHEAD</v>
          </cell>
          <cell r="J1430" t="str">
            <v>Fuel / Gas for vehicles and equipment</v>
          </cell>
          <cell r="K1430">
            <v>0</v>
          </cell>
          <cell r="O1430">
            <v>4.1509433962264151</v>
          </cell>
        </row>
        <row r="1431">
          <cell r="C1431" t="str">
            <v>OCTOBER</v>
          </cell>
          <cell r="H1431" t="str">
            <v>OVERHEAD</v>
          </cell>
          <cell r="J1431" t="str">
            <v>Fuel / Gas for vehicles and equipment</v>
          </cell>
          <cell r="K1431">
            <v>0</v>
          </cell>
          <cell r="O1431">
            <v>23.584905660377359</v>
          </cell>
        </row>
        <row r="1432">
          <cell r="C1432" t="str">
            <v>OCTOBER</v>
          </cell>
          <cell r="H1432" t="str">
            <v>OVERHEAD</v>
          </cell>
          <cell r="J1432" t="str">
            <v>Fuel / Gas for vehicles and equipment</v>
          </cell>
          <cell r="K1432">
            <v>0</v>
          </cell>
          <cell r="O1432">
            <v>23.764150943396228</v>
          </cell>
        </row>
        <row r="1433">
          <cell r="C1433" t="str">
            <v>OCTOBER</v>
          </cell>
          <cell r="H1433" t="str">
            <v>OVERHEAD</v>
          </cell>
          <cell r="J1433" t="str">
            <v>Fuel / Gas for vehicles and equipment</v>
          </cell>
          <cell r="K1433">
            <v>0</v>
          </cell>
          <cell r="O1433">
            <v>2.8018867924528301</v>
          </cell>
        </row>
        <row r="1434">
          <cell r="C1434" t="str">
            <v>OCTOBER</v>
          </cell>
          <cell r="H1434" t="str">
            <v>OVERHEAD</v>
          </cell>
          <cell r="J1434" t="str">
            <v>Fuel / Gas for vehicles and equipment</v>
          </cell>
          <cell r="K1434">
            <v>0</v>
          </cell>
          <cell r="O1434">
            <v>21.014150943396228</v>
          </cell>
        </row>
        <row r="1435">
          <cell r="C1435" t="str">
            <v>OCTOBER</v>
          </cell>
          <cell r="H1435" t="str">
            <v>OVERHEAD</v>
          </cell>
          <cell r="J1435" t="str">
            <v>Fuel / Gas for vehicles and equipment</v>
          </cell>
          <cell r="K1435">
            <v>0</v>
          </cell>
          <cell r="O1435">
            <v>23.584905660377359</v>
          </cell>
        </row>
        <row r="1436">
          <cell r="C1436" t="str">
            <v>OCTOBER</v>
          </cell>
          <cell r="H1436" t="str">
            <v>OVERHEAD</v>
          </cell>
          <cell r="J1436" t="str">
            <v>Fuel / Gas for vehicles and equipment</v>
          </cell>
          <cell r="K1436">
            <v>0</v>
          </cell>
          <cell r="O1436">
            <v>5.0943396226415096</v>
          </cell>
        </row>
        <row r="1437">
          <cell r="C1437" t="str">
            <v>OCTOBER</v>
          </cell>
          <cell r="H1437" t="str">
            <v>OVERHEAD</v>
          </cell>
          <cell r="J1437" t="str">
            <v>Fuel / Gas for vehicles and equipment</v>
          </cell>
          <cell r="K1437">
            <v>0</v>
          </cell>
          <cell r="O1437">
            <v>23.584905660377359</v>
          </cell>
        </row>
        <row r="1438">
          <cell r="C1438" t="str">
            <v>OCTOBER</v>
          </cell>
          <cell r="H1438" t="str">
            <v>OVERHEAD</v>
          </cell>
          <cell r="J1438" t="str">
            <v>Fuel / Gas for vehicles and equipment</v>
          </cell>
          <cell r="K1438">
            <v>0</v>
          </cell>
          <cell r="O1438">
            <v>23.584905660377359</v>
          </cell>
        </row>
        <row r="1439">
          <cell r="C1439" t="str">
            <v>OCTOBER</v>
          </cell>
          <cell r="H1439" t="str">
            <v>OVERHEAD</v>
          </cell>
          <cell r="J1439" t="str">
            <v>Fuel / Gas for vehicles and equipment</v>
          </cell>
          <cell r="K1439">
            <v>0</v>
          </cell>
          <cell r="O1439">
            <v>7.5754716981132075</v>
          </cell>
        </row>
        <row r="1440">
          <cell r="C1440" t="str">
            <v>OCTOBER</v>
          </cell>
          <cell r="H1440" t="str">
            <v>OVERHEAD</v>
          </cell>
          <cell r="J1440" t="str">
            <v>Fuel / Gas for vehicles and equipment</v>
          </cell>
          <cell r="K1440">
            <v>0</v>
          </cell>
          <cell r="O1440">
            <v>6.0188679245283021</v>
          </cell>
        </row>
        <row r="1441">
          <cell r="C1441" t="str">
            <v>OCTOBER</v>
          </cell>
          <cell r="H1441" t="str">
            <v>OVERHEAD</v>
          </cell>
          <cell r="J1441" t="str">
            <v>Fuel / Gas for vehicles and equipment</v>
          </cell>
          <cell r="K1441">
            <v>0</v>
          </cell>
          <cell r="O1441">
            <v>5.2924528301886795</v>
          </cell>
        </row>
        <row r="1442">
          <cell r="C1442" t="str">
            <v>OCTOBER</v>
          </cell>
          <cell r="H1442" t="str">
            <v>OVERHEAD</v>
          </cell>
          <cell r="J1442" t="str">
            <v>Fuel / Gas for vehicles and equipment</v>
          </cell>
          <cell r="K1442">
            <v>0</v>
          </cell>
          <cell r="O1442">
            <v>7.3584905660377355</v>
          </cell>
        </row>
        <row r="1443">
          <cell r="C1443" t="str">
            <v>OCTOBER</v>
          </cell>
          <cell r="H1443" t="str">
            <v>OVERHEAD</v>
          </cell>
          <cell r="J1443" t="str">
            <v>Fuel / Gas for vehicles and equipment</v>
          </cell>
          <cell r="K1443">
            <v>0</v>
          </cell>
          <cell r="O1443">
            <v>9.0566037735849054</v>
          </cell>
        </row>
        <row r="1444">
          <cell r="C1444" t="str">
            <v>OCTOBER</v>
          </cell>
          <cell r="H1444" t="str">
            <v>OVERHEAD</v>
          </cell>
          <cell r="J1444" t="str">
            <v>Fuel / Gas for vehicles and equipment</v>
          </cell>
          <cell r="K1444">
            <v>0</v>
          </cell>
          <cell r="O1444">
            <v>13.90566037735849</v>
          </cell>
        </row>
        <row r="1445">
          <cell r="C1445" t="str">
            <v>OCTOBER</v>
          </cell>
          <cell r="H1445" t="str">
            <v>OVERHEAD</v>
          </cell>
          <cell r="J1445" t="str">
            <v>Fuel / Gas for vehicles and equipment</v>
          </cell>
          <cell r="K1445">
            <v>0</v>
          </cell>
          <cell r="O1445">
            <v>16.811320754716981</v>
          </cell>
        </row>
        <row r="1446">
          <cell r="C1446" t="str">
            <v>OCTOBER</v>
          </cell>
          <cell r="H1446" t="str">
            <v>OVERHEAD</v>
          </cell>
          <cell r="J1446" t="str">
            <v>Fuel / Gas for vehicles and equipment</v>
          </cell>
          <cell r="K1446">
            <v>0</v>
          </cell>
          <cell r="O1446">
            <v>23.584905660377359</v>
          </cell>
        </row>
        <row r="1447">
          <cell r="C1447" t="str">
            <v>OCTOBER</v>
          </cell>
          <cell r="H1447" t="str">
            <v>OVERHEAD</v>
          </cell>
          <cell r="J1447" t="str">
            <v>Fuel / Gas for vehicles and equipment</v>
          </cell>
          <cell r="K1447">
            <v>0</v>
          </cell>
          <cell r="O1447">
            <v>23.584905660377359</v>
          </cell>
        </row>
        <row r="1448">
          <cell r="C1448" t="str">
            <v>OCTOBER</v>
          </cell>
          <cell r="H1448" t="str">
            <v>OVERHEAD</v>
          </cell>
          <cell r="J1448" t="str">
            <v>Fuel / Gas for vehicles and equipment</v>
          </cell>
          <cell r="K1448">
            <v>0</v>
          </cell>
          <cell r="O1448">
            <v>29.599056603773583</v>
          </cell>
        </row>
        <row r="1449">
          <cell r="C1449" t="str">
            <v>OCTOBER</v>
          </cell>
          <cell r="H1449" t="str">
            <v>OVERHEAD</v>
          </cell>
          <cell r="J1449" t="str">
            <v>Fuel / Gas for vehicles and equipment</v>
          </cell>
          <cell r="K1449">
            <v>0</v>
          </cell>
          <cell r="O1449">
            <v>11.20754716981132</v>
          </cell>
        </row>
        <row r="1450">
          <cell r="C1450" t="str">
            <v>OCTOBER</v>
          </cell>
          <cell r="H1450" t="str">
            <v>OVERHEAD</v>
          </cell>
          <cell r="J1450" t="str">
            <v>Fuel / Gas for vehicles and equipment</v>
          </cell>
          <cell r="K1450">
            <v>0</v>
          </cell>
          <cell r="O1450">
            <v>3.7641509433962264</v>
          </cell>
        </row>
        <row r="1451">
          <cell r="C1451" t="str">
            <v>OCTOBER</v>
          </cell>
          <cell r="H1451" t="str">
            <v>OVERHEAD</v>
          </cell>
          <cell r="J1451" t="str">
            <v>Fuel / Gas for vehicles and equipment</v>
          </cell>
          <cell r="K1451">
            <v>0</v>
          </cell>
          <cell r="O1451">
            <v>7.216981132075472</v>
          </cell>
        </row>
        <row r="1452">
          <cell r="C1452" t="str">
            <v>OCTOBER</v>
          </cell>
          <cell r="H1452" t="str">
            <v>OVERHEAD</v>
          </cell>
          <cell r="J1452" t="str">
            <v>Fuel / Gas for vehicles and equipment</v>
          </cell>
          <cell r="K1452">
            <v>0</v>
          </cell>
          <cell r="O1452">
            <v>7.6650943396226419</v>
          </cell>
        </row>
        <row r="1453">
          <cell r="C1453" t="str">
            <v>OCTOBER</v>
          </cell>
          <cell r="H1453" t="str">
            <v>OVERHEAD</v>
          </cell>
          <cell r="J1453" t="str">
            <v>Fuel / Gas for vehicles and equipment</v>
          </cell>
          <cell r="K1453">
            <v>0</v>
          </cell>
          <cell r="O1453">
            <v>10.30188679245283</v>
          </cell>
        </row>
        <row r="1454">
          <cell r="C1454" t="str">
            <v>OCTOBER</v>
          </cell>
          <cell r="H1454" t="str">
            <v>OVERHEAD</v>
          </cell>
          <cell r="J1454" t="str">
            <v>Fuel / Gas for vehicles and equipment</v>
          </cell>
          <cell r="K1454">
            <v>0</v>
          </cell>
          <cell r="O1454">
            <v>13.726415094339623</v>
          </cell>
        </row>
        <row r="1455">
          <cell r="C1455" t="str">
            <v>OCTOBER</v>
          </cell>
          <cell r="H1455" t="str">
            <v>OVERHEAD</v>
          </cell>
          <cell r="J1455" t="str">
            <v>Fuel / Gas for vehicles and equipment</v>
          </cell>
          <cell r="K1455">
            <v>0</v>
          </cell>
          <cell r="O1455">
            <v>33.844339622641506</v>
          </cell>
        </row>
        <row r="1456">
          <cell r="C1456" t="str">
            <v>OCTOBER</v>
          </cell>
          <cell r="H1456" t="str">
            <v>OVERHEAD</v>
          </cell>
          <cell r="J1456" t="str">
            <v>Fuel / Gas for vehicles and equipment</v>
          </cell>
          <cell r="K1456">
            <v>0</v>
          </cell>
          <cell r="O1456">
            <v>14.858490566037736</v>
          </cell>
        </row>
        <row r="1457">
          <cell r="C1457" t="str">
            <v>OCTOBER</v>
          </cell>
          <cell r="H1457" t="str">
            <v>OVERHEAD</v>
          </cell>
          <cell r="J1457" t="str">
            <v>Fuel / Gas for vehicles and equipment</v>
          </cell>
          <cell r="K1457">
            <v>0</v>
          </cell>
          <cell r="O1457">
            <v>22.358490566037737</v>
          </cell>
        </row>
        <row r="1458">
          <cell r="C1458" t="str">
            <v>OCTOBER</v>
          </cell>
          <cell r="H1458" t="str">
            <v>OVERHEAD</v>
          </cell>
          <cell r="J1458" t="str">
            <v>Fuel / Gas for vehicles and equipment</v>
          </cell>
          <cell r="K1458">
            <v>0</v>
          </cell>
          <cell r="O1458">
            <v>23.349056603773583</v>
          </cell>
        </row>
        <row r="1459">
          <cell r="C1459" t="str">
            <v>OCTOBER</v>
          </cell>
          <cell r="H1459" t="str">
            <v>OVERHEAD</v>
          </cell>
          <cell r="J1459" t="str">
            <v>Fuel / Gas for vehicles and equipment</v>
          </cell>
          <cell r="K1459">
            <v>0</v>
          </cell>
          <cell r="O1459">
            <v>26.745283018867923</v>
          </cell>
        </row>
        <row r="1460">
          <cell r="C1460" t="str">
            <v>OCTOBER</v>
          </cell>
          <cell r="H1460" t="str">
            <v>OVERHEAD</v>
          </cell>
          <cell r="J1460" t="str">
            <v>Fuel / Gas for vehicles and equipment</v>
          </cell>
          <cell r="K1460">
            <v>0</v>
          </cell>
          <cell r="O1460">
            <v>14.009433962264151</v>
          </cell>
        </row>
        <row r="1461">
          <cell r="C1461" t="str">
            <v>NOVEMBER</v>
          </cell>
          <cell r="H1461" t="str">
            <v>OVERHEAD</v>
          </cell>
          <cell r="J1461" t="str">
            <v>Fuel / Gas for vehicles and equipment</v>
          </cell>
          <cell r="K1461">
            <v>0</v>
          </cell>
          <cell r="O1461">
            <v>14.009433962264151</v>
          </cell>
        </row>
        <row r="1462">
          <cell r="C1462" t="str">
            <v>NOVEMBER</v>
          </cell>
          <cell r="H1462" t="str">
            <v>OVERHEAD</v>
          </cell>
          <cell r="J1462" t="str">
            <v>Fuel / Gas for vehicles and equipment</v>
          </cell>
          <cell r="K1462">
            <v>0</v>
          </cell>
          <cell r="O1462">
            <v>4.716981132075472</v>
          </cell>
        </row>
        <row r="1463">
          <cell r="C1463" t="str">
            <v>NOVEMBER</v>
          </cell>
          <cell r="H1463" t="str">
            <v>OVERHEAD</v>
          </cell>
          <cell r="J1463" t="str">
            <v>Fuel / Gas for vehicles and equipment</v>
          </cell>
          <cell r="K1463">
            <v>0</v>
          </cell>
          <cell r="O1463">
            <v>6.367924528301887</v>
          </cell>
        </row>
        <row r="1464">
          <cell r="C1464" t="str">
            <v>NOVEMBER</v>
          </cell>
          <cell r="H1464" t="str">
            <v>OVERHEAD</v>
          </cell>
          <cell r="J1464" t="str">
            <v>Fuel / Gas for vehicles and equipment</v>
          </cell>
          <cell r="K1464">
            <v>0</v>
          </cell>
          <cell r="O1464">
            <v>11.29245283018868</v>
          </cell>
        </row>
        <row r="1465">
          <cell r="C1465" t="str">
            <v>NOVEMBER</v>
          </cell>
          <cell r="H1465" t="str">
            <v>OVERHEAD</v>
          </cell>
          <cell r="J1465" t="str">
            <v>Fuel / Gas for vehicles and equipment</v>
          </cell>
          <cell r="K1465">
            <v>0</v>
          </cell>
          <cell r="O1465">
            <v>23.915094339622641</v>
          </cell>
        </row>
        <row r="1466">
          <cell r="C1466" t="str">
            <v>NOVEMBER</v>
          </cell>
          <cell r="H1466" t="str">
            <v>OVERHEAD</v>
          </cell>
          <cell r="J1466" t="str">
            <v>Fuel / Gas for vehicles and equipment</v>
          </cell>
          <cell r="K1466">
            <v>0</v>
          </cell>
          <cell r="O1466">
            <v>20.660377358490567</v>
          </cell>
        </row>
        <row r="1467">
          <cell r="C1467" t="str">
            <v>NOVEMBER</v>
          </cell>
          <cell r="H1467" t="str">
            <v>OVERHEAD</v>
          </cell>
          <cell r="J1467" t="str">
            <v>Fuel / Gas for vehicles and equipment</v>
          </cell>
          <cell r="K1467">
            <v>0</v>
          </cell>
          <cell r="O1467">
            <v>10.30188679245283</v>
          </cell>
        </row>
        <row r="1468">
          <cell r="C1468" t="str">
            <v>NOVEMBER</v>
          </cell>
          <cell r="H1468" t="str">
            <v>OVERHEAD</v>
          </cell>
          <cell r="J1468" t="str">
            <v>Fuel / Gas for vehicles and equipment</v>
          </cell>
          <cell r="K1468">
            <v>0</v>
          </cell>
          <cell r="O1468">
            <v>20.009433962264151</v>
          </cell>
        </row>
        <row r="1469">
          <cell r="C1469" t="str">
            <v>NOVEMBER</v>
          </cell>
          <cell r="H1469" t="str">
            <v>OVERHEAD</v>
          </cell>
          <cell r="J1469" t="str">
            <v>Fuel / Gas for vehicles and equipment</v>
          </cell>
          <cell r="K1469">
            <v>0</v>
          </cell>
          <cell r="O1469">
            <v>8.5188679245283012</v>
          </cell>
        </row>
        <row r="1470">
          <cell r="C1470" t="str">
            <v>NOVEMBER</v>
          </cell>
          <cell r="H1470" t="str">
            <v>OVERHEAD</v>
          </cell>
          <cell r="J1470" t="str">
            <v>Fuel / Gas for vehicles and equipment</v>
          </cell>
          <cell r="K1470">
            <v>0</v>
          </cell>
          <cell r="O1470">
            <v>38.773584905660378</v>
          </cell>
        </row>
        <row r="1471">
          <cell r="C1471" t="str">
            <v>NOVEMBER</v>
          </cell>
          <cell r="H1471" t="str">
            <v>OVERHEAD</v>
          </cell>
          <cell r="J1471" t="str">
            <v>Expenses for spare parts, repair and maintenance for vehicles and eqt</v>
          </cell>
          <cell r="K1471">
            <v>0</v>
          </cell>
          <cell r="O1471">
            <v>37.735849056603776</v>
          </cell>
        </row>
        <row r="1472">
          <cell r="C1472" t="str">
            <v>NOVEMBER</v>
          </cell>
          <cell r="H1472" t="str">
            <v>OVERHEAD</v>
          </cell>
          <cell r="J1472" t="str">
            <v>Fuel / Gas for vehicles and equipment</v>
          </cell>
          <cell r="K1472">
            <v>0</v>
          </cell>
          <cell r="O1472">
            <v>13.471698113207546</v>
          </cell>
        </row>
        <row r="1473">
          <cell r="C1473" t="str">
            <v>NOVEMBER</v>
          </cell>
          <cell r="H1473" t="str">
            <v>OVERHEAD</v>
          </cell>
          <cell r="J1473" t="str">
            <v>Fuel / Gas for vehicles and equipment</v>
          </cell>
          <cell r="K1473">
            <v>0</v>
          </cell>
          <cell r="O1473">
            <v>20.518867924528301</v>
          </cell>
        </row>
        <row r="1474">
          <cell r="C1474" t="str">
            <v>NOVEMBER</v>
          </cell>
          <cell r="H1474" t="str">
            <v>OVERHEAD</v>
          </cell>
          <cell r="J1474" t="str">
            <v>Fuel / Gas for vehicles and equipment</v>
          </cell>
          <cell r="K1474">
            <v>0</v>
          </cell>
          <cell r="O1474">
            <v>68.726415094339629</v>
          </cell>
        </row>
        <row r="1475">
          <cell r="C1475" t="str">
            <v>NOVEMBER</v>
          </cell>
          <cell r="H1475" t="str">
            <v>OVERHEAD</v>
          </cell>
          <cell r="J1475" t="str">
            <v>Fuel / Gas for vehicles and equipment</v>
          </cell>
          <cell r="K1475">
            <v>0</v>
          </cell>
          <cell r="O1475">
            <v>12.264150943396226</v>
          </cell>
        </row>
        <row r="1476">
          <cell r="C1476" t="str">
            <v>NOVEMBER</v>
          </cell>
          <cell r="H1476" t="str">
            <v>OVERHEAD</v>
          </cell>
          <cell r="J1476" t="str">
            <v>Fuel / Gas for vehicles and equipment</v>
          </cell>
          <cell r="K1476">
            <v>0</v>
          </cell>
          <cell r="O1476">
            <v>11.084905660377359</v>
          </cell>
        </row>
        <row r="1477">
          <cell r="C1477" t="str">
            <v>NOVEMBER</v>
          </cell>
          <cell r="H1477" t="str">
            <v>OVERHEAD</v>
          </cell>
          <cell r="J1477" t="str">
            <v>Fuel / Gas for vehicles and equipment</v>
          </cell>
          <cell r="K1477">
            <v>0</v>
          </cell>
          <cell r="O1477">
            <v>8.5188679245283012</v>
          </cell>
        </row>
        <row r="1478">
          <cell r="C1478" t="str">
            <v>NOVEMBER</v>
          </cell>
          <cell r="H1478" t="str">
            <v>OVERHEAD</v>
          </cell>
          <cell r="J1478" t="str">
            <v>Fuel / Gas for vehicles and equipment</v>
          </cell>
          <cell r="K1478">
            <v>0</v>
          </cell>
          <cell r="O1478">
            <v>28.30188679245283</v>
          </cell>
        </row>
        <row r="1479">
          <cell r="C1479" t="str">
            <v>NOVEMBER</v>
          </cell>
          <cell r="H1479" t="str">
            <v>OVERHEAD</v>
          </cell>
          <cell r="J1479" t="str">
            <v>Fuel / Gas for vehicles and equipment</v>
          </cell>
          <cell r="K1479">
            <v>0</v>
          </cell>
          <cell r="O1479">
            <v>16.981132075471699</v>
          </cell>
        </row>
        <row r="1480">
          <cell r="C1480" t="str">
            <v>NOVEMBER</v>
          </cell>
          <cell r="H1480" t="str">
            <v>OVERHEAD</v>
          </cell>
          <cell r="J1480" t="str">
            <v>Fuel / Gas for vehicles and equipment</v>
          </cell>
          <cell r="K1480">
            <v>0</v>
          </cell>
          <cell r="O1480">
            <v>94.339622641509436</v>
          </cell>
        </row>
        <row r="1481">
          <cell r="C1481" t="str">
            <v>NOVEMBER</v>
          </cell>
          <cell r="H1481" t="str">
            <v>OVERHEAD</v>
          </cell>
          <cell r="J1481" t="str">
            <v>Fuel / Gas for vehicles and equipment</v>
          </cell>
          <cell r="K1481">
            <v>0</v>
          </cell>
          <cell r="O1481">
            <v>24.764150943396228</v>
          </cell>
        </row>
        <row r="1482">
          <cell r="C1482" t="str">
            <v>NOVEMBER</v>
          </cell>
          <cell r="H1482" t="str">
            <v>OVERHEAD</v>
          </cell>
          <cell r="J1482" t="str">
            <v>Fuel / Gas for vehicles and equipment</v>
          </cell>
          <cell r="K1482">
            <v>0</v>
          </cell>
          <cell r="O1482">
            <v>28.30188679245283</v>
          </cell>
        </row>
        <row r="1483">
          <cell r="C1483" t="str">
            <v>NOVEMBER</v>
          </cell>
          <cell r="H1483" t="str">
            <v>OVERHEAD</v>
          </cell>
          <cell r="J1483" t="str">
            <v>Fuel / Gas for vehicles and equipment</v>
          </cell>
          <cell r="K1483">
            <v>0</v>
          </cell>
          <cell r="O1483">
            <v>9.3396226415094343</v>
          </cell>
        </row>
        <row r="1484">
          <cell r="C1484" t="str">
            <v>NOVEMBER</v>
          </cell>
          <cell r="H1484" t="str">
            <v>OVERHEAD</v>
          </cell>
          <cell r="J1484" t="str">
            <v>Fuel / Gas for vehicles and equipment</v>
          </cell>
          <cell r="K1484">
            <v>0</v>
          </cell>
          <cell r="O1484">
            <v>24.367924528301888</v>
          </cell>
        </row>
        <row r="1485">
          <cell r="C1485" t="str">
            <v>NOVEMBER</v>
          </cell>
          <cell r="H1485" t="str">
            <v>OVERHEAD</v>
          </cell>
          <cell r="J1485" t="str">
            <v>Fuel / Gas for vehicles and equipment</v>
          </cell>
          <cell r="K1485">
            <v>0</v>
          </cell>
          <cell r="O1485">
            <v>27.311320754716981</v>
          </cell>
        </row>
        <row r="1486">
          <cell r="C1486" t="str">
            <v>NOVEMBER</v>
          </cell>
          <cell r="H1486" t="str">
            <v>OVERHEAD</v>
          </cell>
          <cell r="J1486" t="str">
            <v>Fuel / Gas for vehicles and equipment</v>
          </cell>
          <cell r="K1486">
            <v>0</v>
          </cell>
          <cell r="O1486">
            <v>16.15566037735849</v>
          </cell>
        </row>
        <row r="1487">
          <cell r="C1487" t="str">
            <v>NOVEMBER</v>
          </cell>
          <cell r="H1487" t="str">
            <v>OVERHEAD</v>
          </cell>
          <cell r="J1487" t="str">
            <v>Fuel / Gas for vehicles and equipment</v>
          </cell>
          <cell r="K1487">
            <v>0</v>
          </cell>
          <cell r="O1487">
            <v>23.113207547169811</v>
          </cell>
        </row>
        <row r="1488">
          <cell r="C1488" t="str">
            <v>NOVEMBER</v>
          </cell>
          <cell r="H1488" t="str">
            <v>OVERHEAD</v>
          </cell>
          <cell r="J1488" t="str">
            <v>Fuel / Gas for vehicles and equipment</v>
          </cell>
          <cell r="K1488">
            <v>0</v>
          </cell>
          <cell r="O1488">
            <v>52.783018867924525</v>
          </cell>
        </row>
        <row r="1489">
          <cell r="C1489" t="str">
            <v>NOVEMBER</v>
          </cell>
          <cell r="H1489" t="str">
            <v>OVERHEAD</v>
          </cell>
          <cell r="J1489" t="str">
            <v>Fuel / Gas for vehicles and equipment</v>
          </cell>
          <cell r="K1489">
            <v>0</v>
          </cell>
          <cell r="O1489">
            <v>48.349056603773583</v>
          </cell>
        </row>
        <row r="1490">
          <cell r="C1490" t="str">
            <v>NOVEMBER</v>
          </cell>
          <cell r="H1490" t="str">
            <v>OVERHEAD</v>
          </cell>
          <cell r="J1490" t="str">
            <v>Fuel / Gas for vehicles and equipment</v>
          </cell>
          <cell r="K1490">
            <v>0</v>
          </cell>
          <cell r="O1490">
            <v>5.1509433962264151</v>
          </cell>
        </row>
        <row r="1491">
          <cell r="C1491" t="str">
            <v>NOVEMBER</v>
          </cell>
          <cell r="H1491" t="str">
            <v>OVERHEAD</v>
          </cell>
          <cell r="J1491" t="str">
            <v>Fuel / Gas for vehicles and equipment</v>
          </cell>
          <cell r="K1491">
            <v>0</v>
          </cell>
          <cell r="O1491">
            <v>47.169811320754718</v>
          </cell>
        </row>
        <row r="1492">
          <cell r="C1492" t="str">
            <v>NOVEMBER</v>
          </cell>
          <cell r="H1492" t="str">
            <v>OVERHEAD</v>
          </cell>
          <cell r="J1492" t="str">
            <v>Fuel / Gas for vehicles and equipment</v>
          </cell>
          <cell r="K1492">
            <v>0</v>
          </cell>
          <cell r="O1492">
            <v>44.419433962264151</v>
          </cell>
        </row>
        <row r="1493">
          <cell r="C1493" t="str">
            <v>NOVEMBER</v>
          </cell>
          <cell r="H1493" t="str">
            <v>OVERHEAD</v>
          </cell>
          <cell r="J1493" t="str">
            <v>Fuel / Gas for vehicles and equipment</v>
          </cell>
          <cell r="K1493">
            <v>0</v>
          </cell>
          <cell r="O1493">
            <v>53.773584905660378</v>
          </cell>
        </row>
        <row r="1494">
          <cell r="C1494" t="str">
            <v>NOVEMBER</v>
          </cell>
          <cell r="H1494" t="str">
            <v>OVERHEAD</v>
          </cell>
          <cell r="J1494" t="str">
            <v>Fuel / Gas for vehicles and equipment</v>
          </cell>
          <cell r="K1494">
            <v>0</v>
          </cell>
          <cell r="O1494">
            <v>17.924528301886792</v>
          </cell>
        </row>
        <row r="1495">
          <cell r="C1495" t="str">
            <v>DECEMBER</v>
          </cell>
          <cell r="H1495" t="str">
            <v>OVERHEAD</v>
          </cell>
          <cell r="J1495" t="str">
            <v>Fuel / Gas for vehicles and equipment</v>
          </cell>
          <cell r="K1495">
            <v>0</v>
          </cell>
          <cell r="O1495">
            <v>72.169811320754718</v>
          </cell>
        </row>
        <row r="1496">
          <cell r="C1496" t="str">
            <v>DECEMBER</v>
          </cell>
          <cell r="H1496" t="str">
            <v>OVERHEAD</v>
          </cell>
          <cell r="J1496" t="str">
            <v>Fuel / Gas for vehicles and equipment</v>
          </cell>
          <cell r="K1496">
            <v>0</v>
          </cell>
          <cell r="O1496">
            <v>39.622641509433961</v>
          </cell>
        </row>
        <row r="1497">
          <cell r="C1497" t="str">
            <v>DECEMBER</v>
          </cell>
          <cell r="H1497" t="str">
            <v>OVERHEAD</v>
          </cell>
          <cell r="J1497" t="str">
            <v>Expenses for spare parts, repair and maintenance for vehicles and eqt</v>
          </cell>
          <cell r="K1497">
            <v>0</v>
          </cell>
          <cell r="O1497">
            <v>47.169811320754718</v>
          </cell>
        </row>
        <row r="1498">
          <cell r="C1498" t="str">
            <v>DECEMBER</v>
          </cell>
          <cell r="H1498" t="str">
            <v>OVERHEAD</v>
          </cell>
          <cell r="J1498" t="str">
            <v>Fuel / Gas for vehicles and equipment</v>
          </cell>
          <cell r="K1498">
            <v>0</v>
          </cell>
          <cell r="O1498">
            <v>47.169811320754718</v>
          </cell>
        </row>
        <row r="1499">
          <cell r="C1499" t="str">
            <v>DECEMBER</v>
          </cell>
          <cell r="H1499" t="str">
            <v>OVERHEAD</v>
          </cell>
          <cell r="J1499" t="str">
            <v>Fuel / Gas for vehicles and equipment</v>
          </cell>
          <cell r="K1499">
            <v>0</v>
          </cell>
          <cell r="O1499">
            <v>11.490566037735849</v>
          </cell>
        </row>
        <row r="1500">
          <cell r="C1500" t="str">
            <v>DECEMBER</v>
          </cell>
          <cell r="H1500" t="str">
            <v>OVERHEAD</v>
          </cell>
          <cell r="J1500" t="str">
            <v>Fuel / Gas for vehicles and equipment</v>
          </cell>
          <cell r="K1500">
            <v>0</v>
          </cell>
          <cell r="O1500">
            <v>16.245283018867923</v>
          </cell>
        </row>
        <row r="1501">
          <cell r="C1501" t="str">
            <v>DECEMBER</v>
          </cell>
          <cell r="H1501" t="str">
            <v>OVERHEAD</v>
          </cell>
          <cell r="J1501" t="str">
            <v>Fuel / Gas for vehicles and equipment</v>
          </cell>
          <cell r="K1501">
            <v>0</v>
          </cell>
          <cell r="O1501">
            <v>26.179245283018869</v>
          </cell>
        </row>
        <row r="1502">
          <cell r="C1502" t="str">
            <v>DECEMBER</v>
          </cell>
          <cell r="H1502" t="str">
            <v>OVERHEAD</v>
          </cell>
          <cell r="J1502" t="str">
            <v>Fuel / Gas for vehicles and equipment</v>
          </cell>
          <cell r="K1502">
            <v>0</v>
          </cell>
          <cell r="O1502">
            <v>8.7305660377358496</v>
          </cell>
        </row>
        <row r="1503">
          <cell r="C1503" t="str">
            <v>DECEMBER</v>
          </cell>
          <cell r="H1503" t="str">
            <v>OVERHEAD</v>
          </cell>
          <cell r="J1503" t="str">
            <v>Fuel / Gas for vehicles and equipment</v>
          </cell>
          <cell r="K1503">
            <v>0</v>
          </cell>
          <cell r="O1503">
            <v>31.509433962264151</v>
          </cell>
        </row>
        <row r="1504">
          <cell r="C1504" t="str">
            <v>DECEMBER</v>
          </cell>
          <cell r="H1504" t="str">
            <v>OVERHEAD</v>
          </cell>
          <cell r="J1504" t="str">
            <v>Fuel / Gas for vehicles and equipment</v>
          </cell>
          <cell r="K1504">
            <v>0</v>
          </cell>
          <cell r="O1504">
            <v>9.433962264150944</v>
          </cell>
        </row>
        <row r="1505">
          <cell r="C1505" t="str">
            <v>DECEMBER</v>
          </cell>
          <cell r="H1505" t="str">
            <v>OVERHEAD</v>
          </cell>
          <cell r="J1505" t="str">
            <v>Fuel / Gas for vehicles and equipment</v>
          </cell>
          <cell r="K1505">
            <v>0</v>
          </cell>
          <cell r="O1505">
            <v>38.325471698113205</v>
          </cell>
        </row>
        <row r="1506">
          <cell r="C1506" t="str">
            <v>DECEMBER</v>
          </cell>
          <cell r="H1506" t="str">
            <v>OVERHEAD</v>
          </cell>
          <cell r="J1506" t="str">
            <v>Fuel / Gas for vehicles and equipment</v>
          </cell>
          <cell r="K1506">
            <v>0</v>
          </cell>
          <cell r="O1506">
            <v>126.76886792452831</v>
          </cell>
        </row>
        <row r="1507">
          <cell r="C1507" t="str">
            <v>DECEMBER</v>
          </cell>
          <cell r="H1507" t="str">
            <v>OVERHEAD</v>
          </cell>
          <cell r="J1507" t="str">
            <v>Fuel / Gas for vehicles and equipment</v>
          </cell>
          <cell r="K1507">
            <v>0</v>
          </cell>
          <cell r="O1507">
            <v>9.7075471698113205</v>
          </cell>
        </row>
        <row r="1508">
          <cell r="C1508" t="str">
            <v>DECEMBER</v>
          </cell>
          <cell r="H1508" t="str">
            <v>OVERHEAD</v>
          </cell>
          <cell r="J1508" t="str">
            <v>Fuel / Gas for vehicles and equipment</v>
          </cell>
          <cell r="K1508">
            <v>0</v>
          </cell>
          <cell r="O1508">
            <v>8.915094339622641</v>
          </cell>
        </row>
        <row r="1509">
          <cell r="C1509" t="str">
            <v>DECEMBER</v>
          </cell>
          <cell r="H1509" t="str">
            <v>OVERHEAD</v>
          </cell>
          <cell r="J1509" t="str">
            <v>Fuel / Gas for vehicles and equipment</v>
          </cell>
          <cell r="K1509">
            <v>0</v>
          </cell>
          <cell r="O1509">
            <v>48.735849056603776</v>
          </cell>
        </row>
        <row r="1510">
          <cell r="C1510" t="str">
            <v>DECEMBER</v>
          </cell>
          <cell r="H1510" t="str">
            <v>OVERHEAD</v>
          </cell>
          <cell r="J1510" t="str">
            <v>Fuel / Gas for vehicles and equipment</v>
          </cell>
          <cell r="K1510">
            <v>0</v>
          </cell>
          <cell r="O1510">
            <v>12.971698113207546</v>
          </cell>
        </row>
        <row r="1511">
          <cell r="C1511" t="str">
            <v>DECEMBER</v>
          </cell>
          <cell r="H1511" t="str">
            <v>OVERHEAD</v>
          </cell>
          <cell r="J1511" t="str">
            <v>Fuel / Gas for vehicles and equipment</v>
          </cell>
          <cell r="K1511">
            <v>0</v>
          </cell>
          <cell r="O1511">
            <v>23.702830188679247</v>
          </cell>
        </row>
        <row r="1512">
          <cell r="C1512" t="str">
            <v>DECEMBER</v>
          </cell>
          <cell r="H1512" t="str">
            <v>OVERHEAD</v>
          </cell>
          <cell r="J1512" t="str">
            <v>Fuel / Gas for vehicles and equipment</v>
          </cell>
          <cell r="K1512">
            <v>0</v>
          </cell>
          <cell r="O1512">
            <v>23.584905660377359</v>
          </cell>
        </row>
        <row r="1513">
          <cell r="C1513" t="str">
            <v>DECEMBER</v>
          </cell>
          <cell r="H1513" t="str">
            <v>OVERHEAD</v>
          </cell>
          <cell r="J1513" t="str">
            <v>Fuel / Gas for vehicles and equipment</v>
          </cell>
          <cell r="K1513">
            <v>0</v>
          </cell>
          <cell r="O1513">
            <v>136.08490566037736</v>
          </cell>
        </row>
        <row r="1514">
          <cell r="C1514" t="str">
            <v>DECEMBER</v>
          </cell>
          <cell r="H1514" t="str">
            <v>OVERHEAD</v>
          </cell>
          <cell r="J1514" t="str">
            <v>Fuel / Gas for vehicles and equipment</v>
          </cell>
          <cell r="K1514">
            <v>0</v>
          </cell>
          <cell r="O1514">
            <v>9.5094339622641506</v>
          </cell>
        </row>
        <row r="1515">
          <cell r="C1515" t="str">
            <v>DECEMBER</v>
          </cell>
          <cell r="H1515" t="str">
            <v>OVERHEAD</v>
          </cell>
          <cell r="J1515" t="str">
            <v>Fuel / Gas for vehicles and equipment</v>
          </cell>
          <cell r="K1515">
            <v>0</v>
          </cell>
          <cell r="O1515">
            <v>63.089622641509436</v>
          </cell>
        </row>
        <row r="1516">
          <cell r="C1516" t="str">
            <v>DECEMBER</v>
          </cell>
          <cell r="H1516" t="str">
            <v>OVERHEAD</v>
          </cell>
          <cell r="J1516" t="str">
            <v>Fuel / Gas for vehicles and equipment</v>
          </cell>
          <cell r="K1516">
            <v>0</v>
          </cell>
          <cell r="O1516">
            <v>8.9622641509433958</v>
          </cell>
        </row>
        <row r="1517">
          <cell r="C1517" t="str">
            <v>DECEMBER</v>
          </cell>
          <cell r="H1517" t="str">
            <v>OVERHEAD</v>
          </cell>
          <cell r="J1517" t="str">
            <v>Fuel / Gas for vehicles and equipment</v>
          </cell>
          <cell r="K1517">
            <v>0</v>
          </cell>
          <cell r="O1517">
            <v>6.5377358490566042</v>
          </cell>
        </row>
        <row r="1518">
          <cell r="C1518" t="str">
            <v>DECEMBER</v>
          </cell>
          <cell r="H1518" t="str">
            <v>OVERHEAD</v>
          </cell>
          <cell r="J1518" t="str">
            <v>Fuel / Gas for vehicles and equipment</v>
          </cell>
          <cell r="K1518">
            <v>0</v>
          </cell>
          <cell r="O1518">
            <v>5.8962264150943398</v>
          </cell>
        </row>
        <row r="1519">
          <cell r="C1519" t="str">
            <v>DECEMBER</v>
          </cell>
          <cell r="H1519" t="str">
            <v>OVERHEAD</v>
          </cell>
          <cell r="J1519" t="str">
            <v>Expenses for spare parts, repair and maintenance for vehicles and eqt</v>
          </cell>
          <cell r="K1519">
            <v>0</v>
          </cell>
          <cell r="O1519">
            <v>2.358490566037736</v>
          </cell>
        </row>
        <row r="1520">
          <cell r="C1520" t="str">
            <v>JANUARY</v>
          </cell>
          <cell r="H1520" t="str">
            <v>OVERHEAD</v>
          </cell>
          <cell r="J1520" t="str">
            <v>Expenses for spare parts, repair and maintenance for vehicles and eqt</v>
          </cell>
          <cell r="K1520">
            <v>0</v>
          </cell>
          <cell r="O1520">
            <v>28.30188679245283</v>
          </cell>
        </row>
        <row r="1521">
          <cell r="C1521" t="str">
            <v>JANUARY</v>
          </cell>
          <cell r="H1521" t="str">
            <v>OVERHEAD</v>
          </cell>
          <cell r="J1521" t="str">
            <v>Expenses for spare parts, repair and maintenance for vehicles and eqt</v>
          </cell>
          <cell r="K1521">
            <v>0</v>
          </cell>
          <cell r="O1521">
            <v>334.43396226415092</v>
          </cell>
        </row>
        <row r="1522">
          <cell r="C1522" t="str">
            <v>JANUARY</v>
          </cell>
          <cell r="H1522" t="str">
            <v>OVERHEAD</v>
          </cell>
          <cell r="J1522" t="str">
            <v>Expenses for spare parts, repair and maintenance for vehicles and eqt</v>
          </cell>
          <cell r="K1522">
            <v>0</v>
          </cell>
          <cell r="O1522">
            <v>206.1320754716981</v>
          </cell>
        </row>
        <row r="1523">
          <cell r="C1523" t="str">
            <v>JANUARY</v>
          </cell>
          <cell r="H1523" t="str">
            <v>OVERHEAD</v>
          </cell>
          <cell r="J1523" t="str">
            <v>Expenses for spare parts, repair and maintenance for vehicles and eqt</v>
          </cell>
          <cell r="K1523">
            <v>0</v>
          </cell>
          <cell r="O1523">
            <v>28.30188679245283</v>
          </cell>
        </row>
        <row r="1524">
          <cell r="C1524" t="str">
            <v>JANUARY</v>
          </cell>
          <cell r="H1524" t="str">
            <v>OVERHEAD</v>
          </cell>
          <cell r="J1524" t="str">
            <v>Fuel / Gas for vehicles and equipment</v>
          </cell>
          <cell r="K1524">
            <v>0</v>
          </cell>
          <cell r="O1524">
            <v>135.61320754716982</v>
          </cell>
        </row>
        <row r="1525">
          <cell r="C1525" t="str">
            <v>JANUARY</v>
          </cell>
          <cell r="H1525" t="str">
            <v>OVERHEAD</v>
          </cell>
          <cell r="J1525" t="str">
            <v>Fuel / Gas for vehicles and equipment</v>
          </cell>
          <cell r="K1525">
            <v>0</v>
          </cell>
          <cell r="O1525">
            <v>22.05188679245283</v>
          </cell>
        </row>
        <row r="1526">
          <cell r="C1526" t="str">
            <v>JANUARY</v>
          </cell>
          <cell r="H1526" t="str">
            <v>OVERHEAD</v>
          </cell>
          <cell r="J1526" t="str">
            <v>Fuel / Gas for vehicles and equipment</v>
          </cell>
          <cell r="K1526">
            <v>0</v>
          </cell>
          <cell r="O1526">
            <v>43.04245283018868</v>
          </cell>
        </row>
        <row r="1527">
          <cell r="C1527" t="str">
            <v>JANUARY</v>
          </cell>
          <cell r="H1527" t="str">
            <v>OVERHEAD</v>
          </cell>
          <cell r="J1527" t="str">
            <v>Fuel / Gas for vehicles and equipment</v>
          </cell>
          <cell r="K1527">
            <v>0</v>
          </cell>
          <cell r="O1527">
            <v>11.202830188679245</v>
          </cell>
        </row>
        <row r="1528">
          <cell r="C1528" t="str">
            <v>JANUARY</v>
          </cell>
          <cell r="H1528" t="str">
            <v>OVERHEAD</v>
          </cell>
          <cell r="J1528" t="str">
            <v>Fuel / Gas for vehicles and equipment</v>
          </cell>
          <cell r="K1528">
            <v>0</v>
          </cell>
          <cell r="O1528">
            <v>107.42924528301887</v>
          </cell>
        </row>
        <row r="1529">
          <cell r="C1529" t="str">
            <v>JANUARY</v>
          </cell>
          <cell r="H1529" t="str">
            <v>OVERHEAD</v>
          </cell>
          <cell r="J1529" t="str">
            <v>Fuel / Gas for vehicles and equipment</v>
          </cell>
          <cell r="K1529">
            <v>0</v>
          </cell>
          <cell r="O1529">
            <v>53.066037735849058</v>
          </cell>
        </row>
        <row r="1530">
          <cell r="C1530" t="str">
            <v>JANUARY</v>
          </cell>
          <cell r="H1530" t="str">
            <v>OVERHEAD</v>
          </cell>
          <cell r="J1530" t="str">
            <v>Expenses for spare parts, repair and maintenance for vehicles and eqt</v>
          </cell>
          <cell r="K1530">
            <v>0</v>
          </cell>
          <cell r="O1530">
            <v>113.20754716981132</v>
          </cell>
        </row>
        <row r="1531">
          <cell r="C1531" t="str">
            <v>JANUARY</v>
          </cell>
          <cell r="H1531" t="str">
            <v>OVERHEAD</v>
          </cell>
          <cell r="J1531" t="str">
            <v>Expenses for spare parts, repair and maintenance for vehicles and eqt</v>
          </cell>
          <cell r="K1531">
            <v>0</v>
          </cell>
          <cell r="O1531">
            <v>18.867924528301888</v>
          </cell>
        </row>
        <row r="1532">
          <cell r="C1532" t="str">
            <v>JANUARY</v>
          </cell>
          <cell r="H1532" t="str">
            <v>OVERHEAD</v>
          </cell>
          <cell r="J1532" t="str">
            <v>Expenses for spare parts, repair and maintenance for vehicles and eqt</v>
          </cell>
          <cell r="K1532">
            <v>0</v>
          </cell>
          <cell r="O1532">
            <v>7.0754716981132075</v>
          </cell>
        </row>
        <row r="1533">
          <cell r="C1533" t="str">
            <v>FEBRUARY</v>
          </cell>
          <cell r="H1533" t="str">
            <v>OVERHEAD</v>
          </cell>
          <cell r="J1533" t="str">
            <v>Fuel / Gas for vehicles and equipment</v>
          </cell>
          <cell r="K1533">
            <v>0</v>
          </cell>
          <cell r="O1533">
            <v>7.3301886792452828</v>
          </cell>
        </row>
        <row r="1534">
          <cell r="C1534" t="str">
            <v>FEBRUARY</v>
          </cell>
          <cell r="H1534" t="str">
            <v>OVERHEAD</v>
          </cell>
          <cell r="J1534" t="str">
            <v>Fuel / Gas for vehicles and equipment</v>
          </cell>
          <cell r="K1534">
            <v>0</v>
          </cell>
          <cell r="O1534">
            <v>49.882075471698116</v>
          </cell>
        </row>
        <row r="1535">
          <cell r="C1535" t="str">
            <v>FEBRUARY</v>
          </cell>
          <cell r="H1535" t="str">
            <v>OVERHEAD</v>
          </cell>
          <cell r="J1535" t="str">
            <v>Fuel / Gas for vehicles and equipment</v>
          </cell>
          <cell r="K1535">
            <v>0</v>
          </cell>
          <cell r="O1535">
            <v>51.179245283018865</v>
          </cell>
        </row>
        <row r="1536">
          <cell r="C1536" t="str">
            <v>FEBRUARY</v>
          </cell>
          <cell r="H1536" t="str">
            <v>OVERHEAD</v>
          </cell>
          <cell r="J1536" t="str">
            <v>Fuel / Gas for vehicles and equipment</v>
          </cell>
          <cell r="K1536">
            <v>0</v>
          </cell>
          <cell r="O1536">
            <v>68.75</v>
          </cell>
        </row>
        <row r="1537">
          <cell r="C1537" t="str">
            <v>FEBRUARY</v>
          </cell>
          <cell r="H1537" t="str">
            <v>OVERHEAD</v>
          </cell>
          <cell r="J1537" t="str">
            <v>Expenses for spare parts, repair and maintenance for vehicles and eqt</v>
          </cell>
          <cell r="K1537">
            <v>0</v>
          </cell>
          <cell r="O1537">
            <v>4.716981132075472</v>
          </cell>
        </row>
        <row r="1538">
          <cell r="C1538" t="str">
            <v>FEBRUARY</v>
          </cell>
          <cell r="H1538" t="str">
            <v>OVERHEAD</v>
          </cell>
          <cell r="J1538" t="str">
            <v>Fuel / Gas for vehicles and equipment</v>
          </cell>
          <cell r="K1538">
            <v>0</v>
          </cell>
          <cell r="O1538">
            <v>63.915094339622641</v>
          </cell>
        </row>
        <row r="1539">
          <cell r="C1539" t="str">
            <v>FEBRUARY</v>
          </cell>
          <cell r="H1539" t="str">
            <v>OVERHEAD</v>
          </cell>
          <cell r="J1539" t="str">
            <v>Fuel / Gas for vehicles and equipment</v>
          </cell>
          <cell r="K1539">
            <v>0</v>
          </cell>
          <cell r="O1539">
            <v>31.69811320754717</v>
          </cell>
        </row>
        <row r="1540">
          <cell r="C1540" t="str">
            <v>FEBRUARY</v>
          </cell>
          <cell r="H1540" t="str">
            <v>OVERHEAD</v>
          </cell>
          <cell r="J1540" t="str">
            <v>Fuel / Gas for vehicles and equipment</v>
          </cell>
          <cell r="K1540">
            <v>0</v>
          </cell>
          <cell r="O1540">
            <v>302.41981132075472</v>
          </cell>
        </row>
        <row r="1541">
          <cell r="O1541">
            <v>5130.866981132076</v>
          </cell>
        </row>
        <row r="1542">
          <cell r="O1542">
            <v>0</v>
          </cell>
        </row>
        <row r="1543">
          <cell r="C1543" t="str">
            <v>JULY</v>
          </cell>
          <cell r="H1543" t="str">
            <v>OVERHEAD</v>
          </cell>
          <cell r="J1543" t="str">
            <v>Expenses for spare parts, repair and maintenance for vehicles and eqt</v>
          </cell>
          <cell r="K1543">
            <v>0</v>
          </cell>
          <cell r="O1543">
            <v>2.358490566037736</v>
          </cell>
        </row>
        <row r="1544">
          <cell r="C1544" t="str">
            <v>AUGUST</v>
          </cell>
          <cell r="H1544" t="str">
            <v>OVERHEAD</v>
          </cell>
          <cell r="J1544" t="str">
            <v>Expenses for spare parts, repair and maintenance for vehicles and eqt</v>
          </cell>
          <cell r="K1544">
            <v>0</v>
          </cell>
          <cell r="O1544">
            <v>2.358490566037736</v>
          </cell>
        </row>
        <row r="1545">
          <cell r="C1545" t="str">
            <v>AUGUST</v>
          </cell>
          <cell r="H1545" t="str">
            <v>OVERHEAD</v>
          </cell>
          <cell r="J1545" t="str">
            <v>Expenses for spare parts, repair and maintenance for vehicles and eqt</v>
          </cell>
          <cell r="K1545">
            <v>0</v>
          </cell>
          <cell r="O1545">
            <v>2.358490566037736</v>
          </cell>
        </row>
        <row r="1546">
          <cell r="C1546" t="str">
            <v>SEPTEMBER</v>
          </cell>
          <cell r="H1546" t="str">
            <v>OVERHEAD</v>
          </cell>
          <cell r="J1546" t="str">
            <v>Expenses for spare parts, repair and maintenance for vehicles and eqt</v>
          </cell>
          <cell r="K1546">
            <v>0</v>
          </cell>
          <cell r="O1546">
            <v>2.358490566037736</v>
          </cell>
        </row>
        <row r="1547">
          <cell r="C1547" t="str">
            <v>SEPTEMBER</v>
          </cell>
          <cell r="H1547" t="str">
            <v>OVERHEAD</v>
          </cell>
          <cell r="J1547" t="str">
            <v>Expenses for spare parts, repair and maintenance for vehicles and eqt</v>
          </cell>
          <cell r="K1547">
            <v>0</v>
          </cell>
          <cell r="O1547">
            <v>2.358490566037736</v>
          </cell>
        </row>
        <row r="1548">
          <cell r="C1548" t="str">
            <v>OCTOBER</v>
          </cell>
          <cell r="H1548" t="str">
            <v>OVERHEAD</v>
          </cell>
          <cell r="J1548" t="str">
            <v>Expenses for spare parts, repair and maintenance for vehicles and eqt</v>
          </cell>
          <cell r="K1548">
            <v>0</v>
          </cell>
          <cell r="O1548">
            <v>2.358490566037736</v>
          </cell>
        </row>
        <row r="1549">
          <cell r="C1549" t="str">
            <v>OCTOBER</v>
          </cell>
          <cell r="H1549" t="str">
            <v>OVERHEAD</v>
          </cell>
          <cell r="J1549" t="str">
            <v>Expenses for spare parts, repair and maintenance for vehicles and eqt</v>
          </cell>
          <cell r="K1549">
            <v>0</v>
          </cell>
          <cell r="O1549">
            <v>2.358490566037736</v>
          </cell>
        </row>
        <row r="1550">
          <cell r="C1550" t="str">
            <v>OCTOBER</v>
          </cell>
          <cell r="H1550" t="str">
            <v>OVERHEAD</v>
          </cell>
          <cell r="J1550" t="str">
            <v>Expenses for spare parts, repair and maintenance for vehicles and eqt</v>
          </cell>
          <cell r="K1550">
            <v>0</v>
          </cell>
          <cell r="O1550">
            <v>3.3018867924528301</v>
          </cell>
        </row>
        <row r="1551">
          <cell r="C1551" t="str">
            <v>NOVEMBER</v>
          </cell>
          <cell r="H1551" t="str">
            <v>OVERHEAD</v>
          </cell>
          <cell r="J1551" t="str">
            <v>Expenses for spare parts, repair and maintenance for vehicles and eqt</v>
          </cell>
          <cell r="K1551">
            <v>0</v>
          </cell>
          <cell r="O1551">
            <v>2.358490566037736</v>
          </cell>
        </row>
        <row r="1552">
          <cell r="C1552" t="str">
            <v>NOVEMBER</v>
          </cell>
          <cell r="H1552" t="str">
            <v>OVERHEAD</v>
          </cell>
          <cell r="J1552" t="str">
            <v>Expenses for spare parts, repair and maintenance for vehicles and eqt</v>
          </cell>
          <cell r="K1552">
            <v>0</v>
          </cell>
          <cell r="O1552">
            <v>3.7735849056603774</v>
          </cell>
        </row>
        <row r="1553">
          <cell r="C1553" t="str">
            <v>JANUARY</v>
          </cell>
          <cell r="H1553" t="str">
            <v>OVERHEAD</v>
          </cell>
          <cell r="J1553" t="str">
            <v>Expenses for spare parts, repair and maintenance for vehicles and eqt</v>
          </cell>
          <cell r="K1553">
            <v>0</v>
          </cell>
          <cell r="O1553">
            <v>7.0754716981132075</v>
          </cell>
        </row>
        <row r="1554">
          <cell r="C1554" t="str">
            <v>FEBRUARY</v>
          </cell>
          <cell r="H1554" t="str">
            <v>OVERHEAD</v>
          </cell>
          <cell r="J1554" t="str">
            <v>Expenses for spare parts, repair and maintenance for vehicles and eqt</v>
          </cell>
          <cell r="K1554">
            <v>0</v>
          </cell>
          <cell r="O1554">
            <v>2.358490566037736</v>
          </cell>
        </row>
        <row r="1555">
          <cell r="C1555" t="str">
            <v>FEBRUARY</v>
          </cell>
          <cell r="H1555" t="str">
            <v>OVERHEAD</v>
          </cell>
          <cell r="J1555" t="str">
            <v>Expenses for spare parts, repair and maintenance for vehicles and eqt</v>
          </cell>
          <cell r="K1555">
            <v>0</v>
          </cell>
          <cell r="O1555">
            <v>2.358490566037736</v>
          </cell>
        </row>
        <row r="1556">
          <cell r="C1556" t="str">
            <v>FEBRUARY</v>
          </cell>
          <cell r="H1556" t="str">
            <v>OVERHEAD</v>
          </cell>
          <cell r="J1556" t="str">
            <v>Expenses for spare parts, repair and maintenance for vehicles and eqt</v>
          </cell>
          <cell r="K1556">
            <v>0</v>
          </cell>
          <cell r="O1556">
            <v>0.94339622641509435</v>
          </cell>
        </row>
        <row r="1557">
          <cell r="O1557">
            <v>38.679245283018865</v>
          </cell>
        </row>
        <row r="1558">
          <cell r="O1558">
            <v>0</v>
          </cell>
        </row>
        <row r="1559">
          <cell r="C1559" t="str">
            <v>JUNE</v>
          </cell>
          <cell r="H1559" t="str">
            <v>OVERHEAD</v>
          </cell>
          <cell r="J1559" t="str">
            <v>Advertising/Marketing</v>
          </cell>
          <cell r="K1559">
            <v>0</v>
          </cell>
          <cell r="O1559">
            <v>297.16981132075472</v>
          </cell>
        </row>
        <row r="1560">
          <cell r="C1560" t="str">
            <v>JUNE</v>
          </cell>
          <cell r="H1560" t="str">
            <v>OVERHEAD</v>
          </cell>
          <cell r="J1560" t="str">
            <v>Advertising/Marketing</v>
          </cell>
          <cell r="K1560">
            <v>0</v>
          </cell>
          <cell r="O1560">
            <v>346.41509433962267</v>
          </cell>
        </row>
        <row r="1561">
          <cell r="C1561" t="str">
            <v>JUNE</v>
          </cell>
          <cell r="H1561" t="str">
            <v>OVERHEAD</v>
          </cell>
          <cell r="J1561" t="str">
            <v>Advertising/Marketing</v>
          </cell>
          <cell r="K1561">
            <v>0</v>
          </cell>
          <cell r="O1561">
            <v>396.22641509433964</v>
          </cell>
        </row>
        <row r="1562">
          <cell r="C1562" t="str">
            <v>JUNE</v>
          </cell>
          <cell r="H1562" t="str">
            <v>OVERHEAD</v>
          </cell>
          <cell r="J1562" t="str">
            <v>Advertising/Marketing</v>
          </cell>
          <cell r="K1562">
            <v>0</v>
          </cell>
          <cell r="O1562">
            <v>362.2641509433962</v>
          </cell>
        </row>
        <row r="1563">
          <cell r="C1563" t="str">
            <v>JUNE</v>
          </cell>
          <cell r="H1563" t="str">
            <v>OVERHEAD</v>
          </cell>
          <cell r="J1563" t="str">
            <v>Advertising/Marketing</v>
          </cell>
          <cell r="K1563">
            <v>0</v>
          </cell>
          <cell r="O1563">
            <v>386.32075471698113</v>
          </cell>
        </row>
        <row r="1564">
          <cell r="C1564" t="str">
            <v>JULY</v>
          </cell>
          <cell r="H1564" t="str">
            <v>OVERHEAD</v>
          </cell>
          <cell r="J1564" t="str">
            <v>Advertising/Marketing</v>
          </cell>
          <cell r="K1564">
            <v>0</v>
          </cell>
          <cell r="O1564">
            <v>235.84905660377359</v>
          </cell>
        </row>
        <row r="1565">
          <cell r="C1565" t="str">
            <v>JULY</v>
          </cell>
          <cell r="H1565" t="str">
            <v>OVERHEAD</v>
          </cell>
          <cell r="J1565" t="str">
            <v>Advertising/Marketing</v>
          </cell>
          <cell r="K1565">
            <v>0</v>
          </cell>
          <cell r="O1565">
            <v>101.0377358490566</v>
          </cell>
        </row>
        <row r="1566">
          <cell r="C1566" t="str">
            <v>JULY</v>
          </cell>
          <cell r="H1566" t="str">
            <v>OVERHEAD</v>
          </cell>
          <cell r="J1566" t="str">
            <v>Advertising/Marketing</v>
          </cell>
          <cell r="K1566">
            <v>0</v>
          </cell>
          <cell r="O1566">
            <v>112.9245283018868</v>
          </cell>
        </row>
        <row r="1567">
          <cell r="C1567" t="str">
            <v>JULY</v>
          </cell>
          <cell r="H1567" t="str">
            <v>OVERHEAD</v>
          </cell>
          <cell r="J1567" t="str">
            <v>Advertising/Marketing</v>
          </cell>
          <cell r="K1567">
            <v>0</v>
          </cell>
          <cell r="O1567">
            <v>118.86792452830188</v>
          </cell>
        </row>
        <row r="1568">
          <cell r="C1568" t="str">
            <v>JULY</v>
          </cell>
          <cell r="H1568" t="str">
            <v>OVERHEAD</v>
          </cell>
          <cell r="J1568" t="str">
            <v>Advertising/Marketing</v>
          </cell>
          <cell r="K1568">
            <v>0</v>
          </cell>
          <cell r="O1568">
            <v>118.86792452830188</v>
          </cell>
        </row>
        <row r="1569">
          <cell r="C1569" t="str">
            <v>AUGUST</v>
          </cell>
          <cell r="H1569" t="str">
            <v>OVERHEAD</v>
          </cell>
          <cell r="J1569" t="str">
            <v>Advertising/Marketing</v>
          </cell>
          <cell r="K1569">
            <v>0</v>
          </cell>
          <cell r="O1569">
            <v>665.09433962264154</v>
          </cell>
        </row>
        <row r="1570">
          <cell r="C1570" t="str">
            <v>AUGUST</v>
          </cell>
          <cell r="H1570" t="str">
            <v>OVERHEAD</v>
          </cell>
          <cell r="J1570" t="str">
            <v>Advertising/Marketing</v>
          </cell>
          <cell r="K1570">
            <v>0</v>
          </cell>
          <cell r="O1570">
            <v>67.924528301886795</v>
          </cell>
        </row>
        <row r="1571">
          <cell r="C1571" t="str">
            <v>AUGUST</v>
          </cell>
          <cell r="H1571" t="str">
            <v>OVERHEAD</v>
          </cell>
          <cell r="J1571" t="str">
            <v>Advertising/Marketing</v>
          </cell>
          <cell r="K1571">
            <v>0</v>
          </cell>
          <cell r="O1571">
            <v>48.39622641509434</v>
          </cell>
        </row>
        <row r="1572">
          <cell r="C1572" t="str">
            <v>AUGUST</v>
          </cell>
          <cell r="H1572" t="str">
            <v>OVERHEAD</v>
          </cell>
          <cell r="J1572" t="str">
            <v>Advertising/Marketing</v>
          </cell>
          <cell r="K1572">
            <v>0</v>
          </cell>
          <cell r="O1572">
            <v>37.735849056603776</v>
          </cell>
        </row>
        <row r="1573">
          <cell r="C1573" t="str">
            <v>AUGUST</v>
          </cell>
          <cell r="H1573" t="str">
            <v>OVERHEAD</v>
          </cell>
          <cell r="J1573" t="str">
            <v>Advertising/Marketing</v>
          </cell>
          <cell r="K1573">
            <v>0</v>
          </cell>
          <cell r="O1573">
            <v>19.358490566037737</v>
          </cell>
        </row>
        <row r="1574">
          <cell r="C1574" t="str">
            <v>AUGUST</v>
          </cell>
          <cell r="H1574" t="str">
            <v>OVERHEAD</v>
          </cell>
          <cell r="J1574" t="str">
            <v>Advertising/Marketing</v>
          </cell>
          <cell r="K1574">
            <v>0</v>
          </cell>
          <cell r="O1574">
            <v>13.495283018867925</v>
          </cell>
        </row>
        <row r="1575">
          <cell r="C1575" t="str">
            <v>SEPTEMBER</v>
          </cell>
          <cell r="H1575" t="str">
            <v>OVERHEAD</v>
          </cell>
          <cell r="J1575" t="str">
            <v>Advertising/Marketing</v>
          </cell>
          <cell r="K1575">
            <v>0</v>
          </cell>
          <cell r="O1575">
            <v>56.60377358490566</v>
          </cell>
        </row>
        <row r="1576">
          <cell r="C1576" t="str">
            <v>SEPTEMBER</v>
          </cell>
          <cell r="H1576" t="str">
            <v>OVERHEAD</v>
          </cell>
          <cell r="J1576" t="str">
            <v>Advertising/Marketing</v>
          </cell>
          <cell r="K1576">
            <v>0</v>
          </cell>
          <cell r="O1576">
            <v>52.358490566037737</v>
          </cell>
        </row>
        <row r="1577">
          <cell r="C1577" t="str">
            <v>SEPTEMBER</v>
          </cell>
          <cell r="H1577" t="str">
            <v>OVERHEAD</v>
          </cell>
          <cell r="J1577" t="str">
            <v>Advertising/Marketing</v>
          </cell>
          <cell r="K1577">
            <v>0</v>
          </cell>
          <cell r="O1577">
            <v>48.113207547169814</v>
          </cell>
        </row>
        <row r="1578">
          <cell r="C1578" t="str">
            <v>SEPTEMBER</v>
          </cell>
          <cell r="H1578" t="str">
            <v>OVERHEAD</v>
          </cell>
          <cell r="J1578" t="str">
            <v>Advertising/Marketing</v>
          </cell>
          <cell r="K1578">
            <v>0</v>
          </cell>
          <cell r="O1578">
            <v>47.169811320754718</v>
          </cell>
        </row>
        <row r="1579">
          <cell r="C1579" t="str">
            <v>SEPTEMBER</v>
          </cell>
          <cell r="H1579" t="str">
            <v>OVERHEAD</v>
          </cell>
          <cell r="J1579" t="str">
            <v>Advertising/Marketing</v>
          </cell>
          <cell r="K1579">
            <v>0</v>
          </cell>
          <cell r="O1579">
            <v>229.24528301886792</v>
          </cell>
        </row>
        <row r="1580">
          <cell r="C1580" t="str">
            <v>SEPTEMBER</v>
          </cell>
          <cell r="H1580" t="str">
            <v>OVERHEAD</v>
          </cell>
          <cell r="J1580" t="str">
            <v>Advertising/Marketing</v>
          </cell>
          <cell r="K1580">
            <v>0</v>
          </cell>
          <cell r="O1580">
            <v>165.56603773584905</v>
          </cell>
        </row>
        <row r="1581">
          <cell r="C1581" t="str">
            <v>SEPTEMBER</v>
          </cell>
          <cell r="H1581" t="str">
            <v>OVERHEAD</v>
          </cell>
          <cell r="J1581" t="str">
            <v>Advertising/Marketing</v>
          </cell>
          <cell r="K1581">
            <v>0</v>
          </cell>
          <cell r="O1581">
            <v>151.5566037735849</v>
          </cell>
        </row>
        <row r="1582">
          <cell r="C1582" t="str">
            <v>SEPTEMBER</v>
          </cell>
          <cell r="H1582" t="str">
            <v>OVERHEAD</v>
          </cell>
          <cell r="J1582" t="str">
            <v>Advertising/Marketing</v>
          </cell>
          <cell r="K1582">
            <v>0</v>
          </cell>
          <cell r="O1582">
            <v>135.84905660377359</v>
          </cell>
        </row>
        <row r="1583">
          <cell r="C1583" t="str">
            <v>SEPTEMBER</v>
          </cell>
          <cell r="H1583" t="str">
            <v>OVERHEAD</v>
          </cell>
          <cell r="J1583" t="str">
            <v>Advertising/Marketing</v>
          </cell>
          <cell r="K1583">
            <v>0</v>
          </cell>
          <cell r="O1583">
            <v>56.60377358490566</v>
          </cell>
        </row>
        <row r="1584">
          <cell r="C1584" t="str">
            <v>SEPTEMBER</v>
          </cell>
          <cell r="H1584" t="str">
            <v>OVERHEAD</v>
          </cell>
          <cell r="J1584" t="str">
            <v>Advertising/Marketing</v>
          </cell>
          <cell r="K1584">
            <v>0</v>
          </cell>
          <cell r="O1584">
            <v>56.60377358490566</v>
          </cell>
        </row>
        <row r="1585">
          <cell r="C1585" t="str">
            <v>SEPTEMBER</v>
          </cell>
          <cell r="H1585" t="str">
            <v>OVERHEAD</v>
          </cell>
          <cell r="J1585" t="str">
            <v>Advertising/Marketing</v>
          </cell>
          <cell r="K1585">
            <v>0</v>
          </cell>
          <cell r="O1585">
            <v>56.60377358490566</v>
          </cell>
        </row>
        <row r="1586">
          <cell r="C1586" t="str">
            <v>OCTOBER</v>
          </cell>
          <cell r="H1586" t="str">
            <v>OVERHEAD</v>
          </cell>
          <cell r="J1586" t="str">
            <v>Advertising/Marketing</v>
          </cell>
          <cell r="K1586">
            <v>0</v>
          </cell>
          <cell r="O1586">
            <v>45.283018867924525</v>
          </cell>
        </row>
        <row r="1587">
          <cell r="C1587" t="str">
            <v>OCTOBER</v>
          </cell>
          <cell r="H1587" t="str">
            <v>OVERHEAD</v>
          </cell>
          <cell r="J1587" t="str">
            <v>Advertising/Marketing</v>
          </cell>
          <cell r="K1587">
            <v>0</v>
          </cell>
          <cell r="O1587">
            <v>45.283018867924525</v>
          </cell>
        </row>
        <row r="1588">
          <cell r="C1588" t="str">
            <v>OCTOBER</v>
          </cell>
          <cell r="H1588" t="str">
            <v>OVERHEAD</v>
          </cell>
          <cell r="J1588" t="str">
            <v>Advertising/Marketing</v>
          </cell>
          <cell r="K1588">
            <v>0</v>
          </cell>
          <cell r="O1588">
            <v>32.264150943396224</v>
          </cell>
        </row>
        <row r="1589">
          <cell r="C1589" t="str">
            <v>OCTOBER</v>
          </cell>
          <cell r="H1589" t="str">
            <v>OVERHEAD</v>
          </cell>
          <cell r="J1589" t="str">
            <v>Advertising/Marketing</v>
          </cell>
          <cell r="K1589">
            <v>0</v>
          </cell>
          <cell r="O1589">
            <v>28.867924528301888</v>
          </cell>
        </row>
        <row r="1590">
          <cell r="C1590" t="str">
            <v>OCTOBER</v>
          </cell>
          <cell r="H1590" t="str">
            <v>OVERHEAD</v>
          </cell>
          <cell r="J1590" t="str">
            <v>Advertising/Marketing</v>
          </cell>
          <cell r="K1590">
            <v>0</v>
          </cell>
          <cell r="O1590">
            <v>627.35849056603774</v>
          </cell>
        </row>
        <row r="1591">
          <cell r="C1591" t="str">
            <v>OCTOBER</v>
          </cell>
          <cell r="H1591" t="str">
            <v>OVERHEAD</v>
          </cell>
          <cell r="J1591" t="str">
            <v>Advertising/Marketing</v>
          </cell>
          <cell r="K1591">
            <v>0</v>
          </cell>
          <cell r="O1591">
            <v>47.169811320754718</v>
          </cell>
        </row>
        <row r="1592">
          <cell r="C1592" t="str">
            <v>NOVEMBER</v>
          </cell>
          <cell r="H1592" t="str">
            <v>OVERHEAD</v>
          </cell>
          <cell r="J1592" t="str">
            <v>Advertising/Marketing</v>
          </cell>
          <cell r="K1592">
            <v>0</v>
          </cell>
          <cell r="O1592">
            <v>47.169811320754718</v>
          </cell>
        </row>
        <row r="1593">
          <cell r="C1593" t="str">
            <v>NOVEMBER</v>
          </cell>
          <cell r="H1593" t="str">
            <v>OVERHEAD</v>
          </cell>
          <cell r="J1593" t="str">
            <v>Advertising/Marketing</v>
          </cell>
          <cell r="K1593">
            <v>0</v>
          </cell>
          <cell r="O1593">
            <v>72.169811320754718</v>
          </cell>
        </row>
        <row r="1594">
          <cell r="C1594" t="str">
            <v>NOVEMBER</v>
          </cell>
          <cell r="H1594" t="str">
            <v>OVERHEAD</v>
          </cell>
          <cell r="J1594" t="str">
            <v>Advertising/Marketing</v>
          </cell>
          <cell r="K1594">
            <v>0</v>
          </cell>
          <cell r="O1594">
            <v>67.924528301886795</v>
          </cell>
        </row>
        <row r="1595">
          <cell r="C1595" t="str">
            <v>NOVEMBER</v>
          </cell>
          <cell r="H1595" t="str">
            <v>OVERHEAD</v>
          </cell>
          <cell r="J1595" t="str">
            <v>Advertising/Marketing</v>
          </cell>
          <cell r="K1595">
            <v>0</v>
          </cell>
          <cell r="O1595">
            <v>56.60377358490566</v>
          </cell>
        </row>
        <row r="1596">
          <cell r="C1596" t="str">
            <v>NOVEMBER</v>
          </cell>
          <cell r="H1596" t="str">
            <v>OVERHEAD</v>
          </cell>
          <cell r="J1596" t="str">
            <v>Advertising/Marketing</v>
          </cell>
          <cell r="K1596">
            <v>0</v>
          </cell>
          <cell r="O1596">
            <v>47.169811320754718</v>
          </cell>
        </row>
        <row r="1597">
          <cell r="C1597" t="str">
            <v>NOVEMBER</v>
          </cell>
          <cell r="H1597" t="str">
            <v>OVERHEAD</v>
          </cell>
          <cell r="J1597" t="str">
            <v>Advertising/Marketing</v>
          </cell>
          <cell r="K1597">
            <v>0</v>
          </cell>
          <cell r="O1597">
            <v>56.60377358490566</v>
          </cell>
        </row>
        <row r="1598">
          <cell r="C1598" t="str">
            <v>NOVEMBER</v>
          </cell>
          <cell r="H1598" t="str">
            <v>OVERHEAD</v>
          </cell>
          <cell r="J1598" t="str">
            <v>Advertising/Marketing</v>
          </cell>
          <cell r="K1598">
            <v>0</v>
          </cell>
          <cell r="O1598">
            <v>38.490566037735846</v>
          </cell>
        </row>
        <row r="1599">
          <cell r="C1599" t="str">
            <v>NOVEMBER</v>
          </cell>
          <cell r="H1599" t="str">
            <v>OVERHEAD</v>
          </cell>
          <cell r="J1599" t="str">
            <v>Advertising/Marketing</v>
          </cell>
          <cell r="K1599">
            <v>0</v>
          </cell>
          <cell r="O1599">
            <v>67.924528301886795</v>
          </cell>
        </row>
        <row r="1600">
          <cell r="C1600" t="str">
            <v>NOVEMBER</v>
          </cell>
          <cell r="H1600" t="str">
            <v>OVERHEAD</v>
          </cell>
          <cell r="J1600" t="str">
            <v>Advertising/Marketing</v>
          </cell>
          <cell r="K1600">
            <v>0</v>
          </cell>
          <cell r="O1600">
            <v>56.60377358490566</v>
          </cell>
        </row>
        <row r="1601">
          <cell r="C1601" t="str">
            <v>NOVEMBER</v>
          </cell>
          <cell r="H1601" t="str">
            <v>OVERHEAD</v>
          </cell>
          <cell r="J1601" t="str">
            <v>Advertising/Marketing</v>
          </cell>
          <cell r="K1601">
            <v>0</v>
          </cell>
          <cell r="O1601">
            <v>51.886792452830186</v>
          </cell>
        </row>
        <row r="1602">
          <cell r="C1602" t="str">
            <v>NOVEMBER</v>
          </cell>
          <cell r="H1602" t="str">
            <v>OVERHEAD</v>
          </cell>
          <cell r="J1602" t="str">
            <v>Advertising/Marketing</v>
          </cell>
          <cell r="K1602">
            <v>0</v>
          </cell>
          <cell r="O1602">
            <v>50.943396226415096</v>
          </cell>
        </row>
        <row r="1603">
          <cell r="C1603" t="str">
            <v>NOVEMBER</v>
          </cell>
          <cell r="H1603" t="str">
            <v>OVERHEAD</v>
          </cell>
          <cell r="J1603" t="str">
            <v>Advertising/Marketing</v>
          </cell>
          <cell r="K1603">
            <v>0</v>
          </cell>
          <cell r="O1603">
            <v>56.60377358490566</v>
          </cell>
        </row>
        <row r="1604">
          <cell r="C1604" t="str">
            <v>NOVEMBER</v>
          </cell>
          <cell r="H1604" t="str">
            <v>OVERHEAD</v>
          </cell>
          <cell r="J1604" t="str">
            <v>Advertising/Marketing</v>
          </cell>
          <cell r="K1604">
            <v>0</v>
          </cell>
          <cell r="O1604">
            <v>56.60377358490566</v>
          </cell>
        </row>
        <row r="1605">
          <cell r="C1605" t="str">
            <v>NOVEMBER</v>
          </cell>
          <cell r="H1605" t="str">
            <v>OVERHEAD</v>
          </cell>
          <cell r="J1605" t="str">
            <v>Advertising/Marketing</v>
          </cell>
          <cell r="K1605">
            <v>0</v>
          </cell>
          <cell r="O1605">
            <v>32.698113207547166</v>
          </cell>
        </row>
        <row r="1606">
          <cell r="C1606" t="str">
            <v>NOVEMBER</v>
          </cell>
          <cell r="H1606" t="str">
            <v>OVERHEAD</v>
          </cell>
          <cell r="J1606" t="str">
            <v>Advertising/Marketing</v>
          </cell>
          <cell r="K1606">
            <v>0</v>
          </cell>
          <cell r="O1606">
            <v>125.4008962264151</v>
          </cell>
        </row>
        <row r="1607">
          <cell r="C1607" t="str">
            <v>NOVEMBER</v>
          </cell>
          <cell r="H1607" t="str">
            <v>OVERHEAD</v>
          </cell>
          <cell r="J1607" t="str">
            <v>Advertising/Marketing</v>
          </cell>
          <cell r="K1607">
            <v>0</v>
          </cell>
          <cell r="O1607">
            <v>184.75471698113208</v>
          </cell>
        </row>
        <row r="1608">
          <cell r="C1608" t="str">
            <v>NOVEMBER</v>
          </cell>
          <cell r="H1608" t="str">
            <v>OVERHEAD</v>
          </cell>
          <cell r="J1608" t="str">
            <v>Advertising/Marketing</v>
          </cell>
          <cell r="K1608">
            <v>0</v>
          </cell>
          <cell r="O1608">
            <v>206.49056603773585</v>
          </cell>
        </row>
        <row r="1609">
          <cell r="C1609" t="str">
            <v>NOVEMBER</v>
          </cell>
          <cell r="H1609" t="str">
            <v>OVERHEAD</v>
          </cell>
          <cell r="J1609" t="str">
            <v>Advertising/Marketing</v>
          </cell>
          <cell r="K1609">
            <v>0</v>
          </cell>
          <cell r="O1609">
            <v>141.50943396226415</v>
          </cell>
        </row>
        <row r="1610">
          <cell r="C1610" t="str">
            <v>NOVEMBER</v>
          </cell>
          <cell r="H1610" t="str">
            <v>OVERHEAD</v>
          </cell>
          <cell r="J1610" t="str">
            <v>Advertising/Marketing</v>
          </cell>
          <cell r="K1610">
            <v>0</v>
          </cell>
          <cell r="O1610">
            <v>203.77358490566039</v>
          </cell>
        </row>
        <row r="1611">
          <cell r="C1611" t="str">
            <v>DECEMBER</v>
          </cell>
          <cell r="H1611" t="str">
            <v>OVERHEAD</v>
          </cell>
          <cell r="J1611" t="str">
            <v>Advertising/Marketing</v>
          </cell>
          <cell r="K1611">
            <v>0</v>
          </cell>
          <cell r="O1611">
            <v>37.735849056603776</v>
          </cell>
        </row>
        <row r="1612">
          <cell r="C1612" t="str">
            <v>JANUARY</v>
          </cell>
          <cell r="H1612" t="str">
            <v>OVERHEAD</v>
          </cell>
          <cell r="J1612" t="str">
            <v>Advertising/Marketing</v>
          </cell>
          <cell r="K1612">
            <v>0</v>
          </cell>
          <cell r="O1612">
            <v>56.60377358490566</v>
          </cell>
        </row>
        <row r="1613">
          <cell r="C1613" t="str">
            <v>JANUARY</v>
          </cell>
          <cell r="H1613" t="str">
            <v>OVERHEAD</v>
          </cell>
          <cell r="J1613" t="str">
            <v>Advertising/Marketing</v>
          </cell>
          <cell r="K1613">
            <v>0</v>
          </cell>
          <cell r="O1613">
            <v>129.0566037735849</v>
          </cell>
        </row>
        <row r="1614">
          <cell r="C1614" t="str">
            <v>JANUARY</v>
          </cell>
          <cell r="H1614" t="str">
            <v>OVERHEAD</v>
          </cell>
          <cell r="J1614" t="str">
            <v>Advertising/Marketing</v>
          </cell>
          <cell r="K1614">
            <v>0</v>
          </cell>
          <cell r="O1614">
            <v>63.679245283018865</v>
          </cell>
        </row>
        <row r="1615">
          <cell r="C1615" t="str">
            <v>JANUARY</v>
          </cell>
          <cell r="H1615" t="str">
            <v>OVERHEAD</v>
          </cell>
          <cell r="J1615" t="str">
            <v>Advertising/Marketing</v>
          </cell>
          <cell r="K1615">
            <v>0</v>
          </cell>
          <cell r="O1615">
            <v>101.88679245283019</v>
          </cell>
        </row>
        <row r="1616">
          <cell r="C1616" t="str">
            <v>JANUARY</v>
          </cell>
          <cell r="H1616" t="str">
            <v>OVERHEAD</v>
          </cell>
          <cell r="J1616" t="str">
            <v>Advertising/Marketing</v>
          </cell>
          <cell r="K1616">
            <v>0</v>
          </cell>
          <cell r="O1616">
            <v>86.603773584905667</v>
          </cell>
        </row>
        <row r="1617">
          <cell r="C1617" t="str">
            <v>FEBRUARY</v>
          </cell>
          <cell r="H1617" t="str">
            <v>OVERHEAD</v>
          </cell>
          <cell r="J1617" t="str">
            <v>Advertising/Marketing</v>
          </cell>
          <cell r="K1617">
            <v>0</v>
          </cell>
          <cell r="O1617">
            <v>86.603773584905667</v>
          </cell>
        </row>
        <row r="1618">
          <cell r="O1618">
            <v>7393.9433490566034</v>
          </cell>
        </row>
        <row r="1619">
          <cell r="O1619">
            <v>0</v>
          </cell>
        </row>
        <row r="1620">
          <cell r="C1620" t="str">
            <v>JULY</v>
          </cell>
          <cell r="H1620" t="str">
            <v>OVERHEAD</v>
          </cell>
          <cell r="J1620" t="str">
            <v>Expenses for Office Equipment</v>
          </cell>
          <cell r="K1620">
            <v>0</v>
          </cell>
          <cell r="O1620">
            <v>53.787735849056602</v>
          </cell>
        </row>
        <row r="1621">
          <cell r="C1621" t="str">
            <v>JULY</v>
          </cell>
          <cell r="H1621" t="str">
            <v>OVERHEAD</v>
          </cell>
          <cell r="J1621" t="str">
            <v>Expenses for Office Equipment</v>
          </cell>
          <cell r="K1621">
            <v>0</v>
          </cell>
          <cell r="O1621">
            <v>45.377358490566039</v>
          </cell>
        </row>
        <row r="1622">
          <cell r="C1622" t="str">
            <v>JULY</v>
          </cell>
          <cell r="H1622" t="str">
            <v>OVERHEAD</v>
          </cell>
          <cell r="J1622" t="str">
            <v>Expenses for Office Equipment</v>
          </cell>
          <cell r="K1622">
            <v>0</v>
          </cell>
          <cell r="O1622">
            <v>17.452830188679247</v>
          </cell>
        </row>
        <row r="1623">
          <cell r="C1623" t="str">
            <v>JULY</v>
          </cell>
          <cell r="H1623" t="str">
            <v>OVERHEAD</v>
          </cell>
          <cell r="J1623" t="str">
            <v>Expenses for Office Equipment</v>
          </cell>
          <cell r="K1623">
            <v>0</v>
          </cell>
          <cell r="O1623">
            <v>8.9622641509433958</v>
          </cell>
        </row>
        <row r="1624">
          <cell r="C1624" t="str">
            <v>JULY</v>
          </cell>
          <cell r="H1624" t="str">
            <v>OVERHEAD</v>
          </cell>
          <cell r="J1624" t="str">
            <v>Expenses for Office Equipment</v>
          </cell>
          <cell r="K1624">
            <v>0</v>
          </cell>
          <cell r="O1624">
            <v>56.10377358490566</v>
          </cell>
        </row>
        <row r="1625">
          <cell r="C1625" t="str">
            <v>JULY</v>
          </cell>
          <cell r="H1625" t="str">
            <v>OVERHEAD</v>
          </cell>
          <cell r="J1625" t="str">
            <v>Expenses for Office Equipment</v>
          </cell>
          <cell r="K1625">
            <v>0</v>
          </cell>
          <cell r="O1625">
            <v>82.518867924528308</v>
          </cell>
        </row>
        <row r="1626">
          <cell r="C1626" t="str">
            <v>JULY</v>
          </cell>
          <cell r="H1626" t="str">
            <v>OVERHEAD</v>
          </cell>
          <cell r="J1626" t="str">
            <v>Expenses for Office Equipment</v>
          </cell>
          <cell r="K1626">
            <v>0</v>
          </cell>
          <cell r="O1626">
            <v>196.79245283018867</v>
          </cell>
        </row>
        <row r="1627">
          <cell r="C1627" t="str">
            <v>JULY</v>
          </cell>
          <cell r="H1627" t="str">
            <v>OVERHEAD</v>
          </cell>
          <cell r="J1627" t="str">
            <v>Expenses for Office Equipment</v>
          </cell>
          <cell r="K1627">
            <v>0</v>
          </cell>
          <cell r="O1627">
            <v>8.1415094339622645</v>
          </cell>
        </row>
        <row r="1628">
          <cell r="C1628" t="str">
            <v>JULY</v>
          </cell>
          <cell r="H1628" t="str">
            <v>OVERHEAD</v>
          </cell>
          <cell r="J1628" t="str">
            <v>Expenses for Office Equipment</v>
          </cell>
          <cell r="K1628">
            <v>0</v>
          </cell>
          <cell r="O1628">
            <v>14.254716981132075</v>
          </cell>
        </row>
        <row r="1629">
          <cell r="C1629" t="str">
            <v>JULY</v>
          </cell>
          <cell r="H1629" t="str">
            <v>OVERHEAD</v>
          </cell>
          <cell r="J1629" t="str">
            <v>Expenses for Office Equipment</v>
          </cell>
          <cell r="K1629">
            <v>0</v>
          </cell>
          <cell r="O1629">
            <v>47.169811320754718</v>
          </cell>
        </row>
        <row r="1630">
          <cell r="C1630" t="str">
            <v>JULY</v>
          </cell>
          <cell r="H1630" t="str">
            <v>OVERHEAD</v>
          </cell>
          <cell r="J1630" t="str">
            <v>Expenses for Office Equipment</v>
          </cell>
          <cell r="K1630">
            <v>0</v>
          </cell>
          <cell r="O1630">
            <v>49.650943396226417</v>
          </cell>
        </row>
        <row r="1631">
          <cell r="C1631" t="str">
            <v>AUGUST</v>
          </cell>
          <cell r="H1631" t="str">
            <v>OVERHEAD</v>
          </cell>
          <cell r="J1631" t="str">
            <v>Expenses for Office Equipment</v>
          </cell>
          <cell r="K1631">
            <v>0</v>
          </cell>
          <cell r="O1631">
            <v>491.03773584905662</v>
          </cell>
        </row>
        <row r="1632">
          <cell r="C1632" t="str">
            <v>AUGUST</v>
          </cell>
          <cell r="H1632" t="str">
            <v>OVERHEAD</v>
          </cell>
          <cell r="J1632" t="str">
            <v>Expenses for Office Equipment</v>
          </cell>
          <cell r="K1632">
            <v>0</v>
          </cell>
          <cell r="O1632">
            <v>58.018867924528301</v>
          </cell>
        </row>
        <row r="1633">
          <cell r="C1633" t="str">
            <v>AUGUST</v>
          </cell>
          <cell r="H1633" t="str">
            <v>OVERHEAD</v>
          </cell>
          <cell r="J1633" t="str">
            <v>Expenses for Office Equipment</v>
          </cell>
          <cell r="K1633">
            <v>0</v>
          </cell>
          <cell r="O1633">
            <v>4.2452830188679247</v>
          </cell>
        </row>
        <row r="1634">
          <cell r="C1634" t="str">
            <v>AUGUST</v>
          </cell>
          <cell r="H1634" t="str">
            <v>OVERHEAD</v>
          </cell>
          <cell r="J1634" t="str">
            <v>Expenses for Office Equipment</v>
          </cell>
          <cell r="K1634">
            <v>0</v>
          </cell>
          <cell r="O1634">
            <v>2.358490566037736</v>
          </cell>
        </row>
        <row r="1635">
          <cell r="C1635" t="str">
            <v>AUGUST</v>
          </cell>
          <cell r="H1635" t="str">
            <v>OVERHEAD</v>
          </cell>
          <cell r="J1635" t="str">
            <v>Expenses for Office Equipment</v>
          </cell>
          <cell r="K1635">
            <v>0</v>
          </cell>
          <cell r="O1635">
            <v>9.0801886792452837</v>
          </cell>
        </row>
        <row r="1636">
          <cell r="C1636" t="str">
            <v>AUGUST</v>
          </cell>
          <cell r="H1636" t="str">
            <v>OVERHEAD</v>
          </cell>
          <cell r="J1636" t="str">
            <v>Expenses for Office Equipment</v>
          </cell>
          <cell r="K1636">
            <v>0</v>
          </cell>
          <cell r="O1636">
            <v>15.660377358490566</v>
          </cell>
        </row>
        <row r="1637">
          <cell r="C1637" t="str">
            <v>AUGUST</v>
          </cell>
          <cell r="H1637" t="str">
            <v>OVERHEAD</v>
          </cell>
          <cell r="J1637" t="str">
            <v>Expenses for Office Equipment</v>
          </cell>
          <cell r="K1637">
            <v>0</v>
          </cell>
          <cell r="O1637">
            <v>22.14622641509434</v>
          </cell>
        </row>
        <row r="1638">
          <cell r="C1638" t="str">
            <v>AUGUST</v>
          </cell>
          <cell r="H1638" t="str">
            <v>OVERHEAD</v>
          </cell>
          <cell r="J1638" t="str">
            <v>Expenses for Office Equipment</v>
          </cell>
          <cell r="K1638">
            <v>0</v>
          </cell>
          <cell r="O1638">
            <v>27.358490566037737</v>
          </cell>
        </row>
        <row r="1639">
          <cell r="C1639" t="str">
            <v>AUGUST</v>
          </cell>
          <cell r="H1639" t="str">
            <v>OVERHEAD</v>
          </cell>
          <cell r="J1639" t="str">
            <v>Expenses for Office Equipment</v>
          </cell>
          <cell r="K1639">
            <v>0</v>
          </cell>
          <cell r="O1639">
            <v>28.30188679245283</v>
          </cell>
        </row>
        <row r="1640">
          <cell r="C1640" t="str">
            <v>SEPTEMBER</v>
          </cell>
          <cell r="H1640" t="str">
            <v>OVERHEAD</v>
          </cell>
          <cell r="J1640" t="str">
            <v>Expenses for Office Equipment</v>
          </cell>
          <cell r="K1640">
            <v>0</v>
          </cell>
          <cell r="O1640">
            <v>18.39622641509434</v>
          </cell>
        </row>
        <row r="1641">
          <cell r="C1641" t="str">
            <v>SEPTEMBER</v>
          </cell>
          <cell r="H1641" t="str">
            <v>OVERHEAD</v>
          </cell>
          <cell r="J1641" t="str">
            <v>Expenses for Office Equipment</v>
          </cell>
          <cell r="K1641">
            <v>0</v>
          </cell>
          <cell r="O1641">
            <v>21.10377358490566</v>
          </cell>
        </row>
        <row r="1642">
          <cell r="C1642" t="str">
            <v>SEPTEMBER</v>
          </cell>
          <cell r="H1642" t="str">
            <v>OVERHEAD</v>
          </cell>
          <cell r="J1642" t="str">
            <v>Expenses for Office Equipment</v>
          </cell>
          <cell r="K1642">
            <v>0</v>
          </cell>
          <cell r="O1642">
            <v>108.49056603773585</v>
          </cell>
        </row>
        <row r="1643">
          <cell r="C1643" t="str">
            <v>SEPTEMBER</v>
          </cell>
          <cell r="H1643" t="str">
            <v>OVERHEAD</v>
          </cell>
          <cell r="J1643" t="str">
            <v>Expenses for Office Equipment</v>
          </cell>
          <cell r="K1643">
            <v>0</v>
          </cell>
          <cell r="O1643">
            <v>33.018867924528301</v>
          </cell>
        </row>
        <row r="1644">
          <cell r="C1644" t="str">
            <v>SEPTEMBER</v>
          </cell>
          <cell r="H1644" t="str">
            <v>OVERHEAD</v>
          </cell>
          <cell r="J1644" t="str">
            <v>Expenses for Office Equipment</v>
          </cell>
          <cell r="K1644">
            <v>0</v>
          </cell>
          <cell r="O1644">
            <v>21.462264150943398</v>
          </cell>
        </row>
        <row r="1645">
          <cell r="C1645" t="str">
            <v>SEPTEMBER</v>
          </cell>
          <cell r="H1645" t="str">
            <v>OVERHEAD</v>
          </cell>
          <cell r="J1645" t="str">
            <v>Expenses for Office Equipment</v>
          </cell>
          <cell r="K1645">
            <v>0</v>
          </cell>
          <cell r="O1645">
            <v>25.471698113207548</v>
          </cell>
        </row>
        <row r="1646">
          <cell r="C1646" t="str">
            <v>SEPTEMBER</v>
          </cell>
          <cell r="H1646" t="str">
            <v>OVERHEAD</v>
          </cell>
          <cell r="J1646" t="str">
            <v>Expenses for Office Equipment</v>
          </cell>
          <cell r="K1646">
            <v>0</v>
          </cell>
          <cell r="O1646">
            <v>33.018867924528301</v>
          </cell>
        </row>
        <row r="1647">
          <cell r="C1647" t="str">
            <v>SEPTEMBER</v>
          </cell>
          <cell r="H1647" t="str">
            <v>OVERHEAD</v>
          </cell>
          <cell r="J1647" t="str">
            <v>Expenses for Office Equipment</v>
          </cell>
          <cell r="K1647">
            <v>0</v>
          </cell>
          <cell r="O1647">
            <v>52.358490566037737</v>
          </cell>
        </row>
        <row r="1648">
          <cell r="C1648" t="str">
            <v>SEPTEMBER</v>
          </cell>
          <cell r="H1648" t="str">
            <v>OVERHEAD</v>
          </cell>
          <cell r="J1648" t="str">
            <v>Expenses for Office Equipment</v>
          </cell>
          <cell r="K1648">
            <v>0</v>
          </cell>
          <cell r="O1648">
            <v>14.716981132075471</v>
          </cell>
        </row>
        <row r="1649">
          <cell r="C1649" t="str">
            <v>SEPTEMBER</v>
          </cell>
          <cell r="H1649" t="str">
            <v>OVERHEAD</v>
          </cell>
          <cell r="J1649" t="str">
            <v>Expenses for Office Equipment</v>
          </cell>
          <cell r="K1649">
            <v>0</v>
          </cell>
          <cell r="O1649">
            <v>1020.7547169811321</v>
          </cell>
        </row>
        <row r="1650">
          <cell r="C1650" t="str">
            <v>OCTOBER</v>
          </cell>
          <cell r="H1650" t="str">
            <v>OVERHEAD</v>
          </cell>
          <cell r="J1650" t="str">
            <v>Expenses for Office Equipment</v>
          </cell>
          <cell r="K1650">
            <v>0</v>
          </cell>
          <cell r="O1650">
            <v>20.754716981132077</v>
          </cell>
        </row>
        <row r="1651">
          <cell r="C1651" t="str">
            <v>OCTOBER</v>
          </cell>
          <cell r="H1651" t="str">
            <v>OVERHEAD</v>
          </cell>
          <cell r="J1651" t="str">
            <v>Expenses for Office Equipment</v>
          </cell>
          <cell r="K1651">
            <v>0</v>
          </cell>
          <cell r="O1651">
            <v>14.150943396226415</v>
          </cell>
        </row>
        <row r="1652">
          <cell r="C1652" t="str">
            <v>OCTOBER</v>
          </cell>
          <cell r="H1652" t="str">
            <v>OVERHEAD</v>
          </cell>
          <cell r="J1652" t="str">
            <v>Expenses for Office Equipment</v>
          </cell>
          <cell r="K1652">
            <v>0</v>
          </cell>
          <cell r="O1652">
            <v>58.301886792452834</v>
          </cell>
        </row>
        <row r="1653">
          <cell r="C1653" t="str">
            <v>OCTOBER</v>
          </cell>
          <cell r="H1653" t="str">
            <v>OVERHEAD</v>
          </cell>
          <cell r="J1653" t="str">
            <v>Expenses for Office Equipment</v>
          </cell>
          <cell r="K1653">
            <v>0</v>
          </cell>
          <cell r="O1653">
            <v>546.58018867924534</v>
          </cell>
        </row>
        <row r="1654">
          <cell r="C1654" t="str">
            <v>OCTOBER</v>
          </cell>
          <cell r="H1654" t="str">
            <v>OVERHEAD</v>
          </cell>
          <cell r="J1654" t="str">
            <v>Expenses for Office Equipment</v>
          </cell>
          <cell r="K1654">
            <v>0</v>
          </cell>
          <cell r="O1654">
            <v>134.02358490566039</v>
          </cell>
        </row>
        <row r="1655">
          <cell r="C1655" t="str">
            <v>NOVEMBER</v>
          </cell>
          <cell r="H1655" t="str">
            <v>OVERHEAD</v>
          </cell>
          <cell r="J1655" t="str">
            <v>Expenses for Office Equipment</v>
          </cell>
          <cell r="K1655">
            <v>0</v>
          </cell>
          <cell r="O1655">
            <v>103.86792452830188</v>
          </cell>
        </row>
        <row r="1656">
          <cell r="C1656" t="str">
            <v>NOVEMBER</v>
          </cell>
          <cell r="H1656" t="str">
            <v>OVERHEAD</v>
          </cell>
          <cell r="J1656" t="str">
            <v>Expenses for Office Equipment</v>
          </cell>
          <cell r="K1656">
            <v>0</v>
          </cell>
          <cell r="O1656">
            <v>18.867924528301888</v>
          </cell>
        </row>
        <row r="1657">
          <cell r="C1657" t="str">
            <v>NOVEMBER</v>
          </cell>
          <cell r="H1657" t="str">
            <v>OVERHEAD</v>
          </cell>
          <cell r="J1657" t="str">
            <v>Expenses for Office Equipment</v>
          </cell>
          <cell r="K1657">
            <v>0</v>
          </cell>
          <cell r="O1657">
            <v>37.64622641509434</v>
          </cell>
        </row>
        <row r="1658">
          <cell r="C1658" t="str">
            <v>NOVEMBER</v>
          </cell>
          <cell r="H1658" t="str">
            <v>OVERHEAD</v>
          </cell>
          <cell r="J1658" t="str">
            <v>Expenses for Office Equipment</v>
          </cell>
          <cell r="K1658">
            <v>0</v>
          </cell>
          <cell r="O1658">
            <v>324.05660377358492</v>
          </cell>
        </row>
        <row r="1659">
          <cell r="C1659" t="str">
            <v>NOVEMBER</v>
          </cell>
          <cell r="H1659" t="str">
            <v>OVERHEAD</v>
          </cell>
          <cell r="J1659" t="str">
            <v>Expenses for Office Equipment</v>
          </cell>
          <cell r="K1659">
            <v>0</v>
          </cell>
          <cell r="O1659">
            <v>1.4716981132075471</v>
          </cell>
        </row>
        <row r="1660">
          <cell r="C1660" t="str">
            <v>NOVEMBER</v>
          </cell>
          <cell r="H1660" t="str">
            <v>OVERHEAD</v>
          </cell>
          <cell r="J1660" t="str">
            <v>Expenses for Office Equipment</v>
          </cell>
          <cell r="K1660">
            <v>0</v>
          </cell>
          <cell r="O1660">
            <v>0.51886792452830188</v>
          </cell>
        </row>
        <row r="1661">
          <cell r="C1661" t="str">
            <v>NOVEMBER</v>
          </cell>
          <cell r="H1661" t="str">
            <v>OVERHEAD</v>
          </cell>
          <cell r="J1661" t="str">
            <v>Expenses for Office Equipment</v>
          </cell>
          <cell r="K1661">
            <v>0</v>
          </cell>
          <cell r="O1661">
            <v>98.113207547169807</v>
          </cell>
        </row>
        <row r="1662">
          <cell r="C1662" t="str">
            <v>NOVEMBER</v>
          </cell>
          <cell r="H1662" t="str">
            <v>OVERHEAD</v>
          </cell>
          <cell r="J1662" t="str">
            <v>Expenses for Office Equipment</v>
          </cell>
          <cell r="K1662">
            <v>0</v>
          </cell>
          <cell r="O1662">
            <v>73.584905660377359</v>
          </cell>
        </row>
        <row r="1663">
          <cell r="C1663" t="str">
            <v>NOVEMBER</v>
          </cell>
          <cell r="H1663" t="str">
            <v>OVERHEAD</v>
          </cell>
          <cell r="J1663" t="str">
            <v>Expenses for Office Equipment</v>
          </cell>
          <cell r="K1663">
            <v>0</v>
          </cell>
          <cell r="O1663">
            <v>1.1037735849056605</v>
          </cell>
        </row>
        <row r="1664">
          <cell r="C1664" t="str">
            <v>NOVEMBER</v>
          </cell>
          <cell r="H1664" t="str">
            <v>OVERHEAD</v>
          </cell>
          <cell r="J1664" t="str">
            <v>Expenses for Office Equipment</v>
          </cell>
          <cell r="K1664">
            <v>0</v>
          </cell>
          <cell r="O1664">
            <v>17.231132075471699</v>
          </cell>
        </row>
        <row r="1665">
          <cell r="C1665" t="str">
            <v>NOVEMBER</v>
          </cell>
          <cell r="H1665" t="str">
            <v>OVERHEAD</v>
          </cell>
          <cell r="J1665" t="str">
            <v>Expenses for Office Equipment</v>
          </cell>
          <cell r="K1665">
            <v>0</v>
          </cell>
          <cell r="O1665">
            <v>9.1179245283018862</v>
          </cell>
        </row>
        <row r="1666">
          <cell r="C1666" t="str">
            <v>NOVEMBER</v>
          </cell>
          <cell r="H1666" t="str">
            <v>OVERHEAD</v>
          </cell>
          <cell r="J1666" t="str">
            <v>Expenses for Office Equipment</v>
          </cell>
          <cell r="K1666">
            <v>0</v>
          </cell>
          <cell r="O1666">
            <v>70.990566037735846</v>
          </cell>
        </row>
        <row r="1667">
          <cell r="C1667" t="str">
            <v>NOVEMBER</v>
          </cell>
          <cell r="H1667" t="str">
            <v>OVERHEAD</v>
          </cell>
          <cell r="J1667" t="str">
            <v>Expenses for Office Equipment</v>
          </cell>
          <cell r="K1667">
            <v>0</v>
          </cell>
          <cell r="O1667">
            <v>10.377358490566039</v>
          </cell>
        </row>
        <row r="1668">
          <cell r="C1668" t="str">
            <v>DECEMBER</v>
          </cell>
          <cell r="H1668" t="str">
            <v>OVERHEAD</v>
          </cell>
          <cell r="J1668" t="str">
            <v>Expenses for Office Equipment</v>
          </cell>
          <cell r="K1668">
            <v>0</v>
          </cell>
          <cell r="O1668">
            <v>51.721698113207545</v>
          </cell>
        </row>
        <row r="1669">
          <cell r="C1669" t="str">
            <v>DECEMBER</v>
          </cell>
          <cell r="H1669" t="str">
            <v>OVERHEAD</v>
          </cell>
          <cell r="J1669" t="str">
            <v>Expenses for Office Equipment</v>
          </cell>
          <cell r="K1669">
            <v>0</v>
          </cell>
          <cell r="O1669">
            <v>745.28301886792451</v>
          </cell>
        </row>
        <row r="1670">
          <cell r="C1670" t="str">
            <v>DECEMBER</v>
          </cell>
          <cell r="H1670" t="str">
            <v>OVERHEAD</v>
          </cell>
          <cell r="J1670" t="str">
            <v>Expenses for Office Equipment</v>
          </cell>
          <cell r="K1670">
            <v>0</v>
          </cell>
          <cell r="O1670">
            <v>341.4858490566038</v>
          </cell>
        </row>
        <row r="1671">
          <cell r="C1671" t="str">
            <v>DECEMBER</v>
          </cell>
          <cell r="H1671" t="str">
            <v>OVERHEAD</v>
          </cell>
          <cell r="J1671" t="str">
            <v>Expenses for Office Equipment</v>
          </cell>
          <cell r="K1671">
            <v>0</v>
          </cell>
          <cell r="O1671">
            <v>10.325471698113208</v>
          </cell>
        </row>
        <row r="1672">
          <cell r="C1672" t="str">
            <v>DECEMBER</v>
          </cell>
          <cell r="H1672" t="str">
            <v>OVERHEAD</v>
          </cell>
          <cell r="J1672" t="str">
            <v>Expenses for Office Equipment</v>
          </cell>
          <cell r="K1672">
            <v>0</v>
          </cell>
          <cell r="O1672">
            <v>50.438679245283019</v>
          </cell>
        </row>
        <row r="1673">
          <cell r="C1673" t="str">
            <v>DECEMBER</v>
          </cell>
          <cell r="H1673" t="str">
            <v>OVERHEAD</v>
          </cell>
          <cell r="J1673" t="str">
            <v>Expenses for Office Equipment</v>
          </cell>
          <cell r="K1673">
            <v>0</v>
          </cell>
          <cell r="O1673">
            <v>82.754716981132077</v>
          </cell>
        </row>
        <row r="1674">
          <cell r="C1674" t="str">
            <v>DECEMBER</v>
          </cell>
          <cell r="H1674" t="str">
            <v>OVERHEAD</v>
          </cell>
          <cell r="J1674" t="str">
            <v>Expenses for Office Equipment</v>
          </cell>
          <cell r="K1674">
            <v>0</v>
          </cell>
          <cell r="O1674">
            <v>72.990566037735846</v>
          </cell>
        </row>
        <row r="1675">
          <cell r="C1675" t="str">
            <v>DECEMBER</v>
          </cell>
          <cell r="H1675" t="str">
            <v>OVERHEAD</v>
          </cell>
          <cell r="J1675" t="str">
            <v>Expenses for Office Equipment</v>
          </cell>
          <cell r="K1675">
            <v>0</v>
          </cell>
          <cell r="O1675">
            <v>764.48113207547169</v>
          </cell>
        </row>
        <row r="1676">
          <cell r="C1676" t="str">
            <v>DECEMBER</v>
          </cell>
          <cell r="H1676" t="str">
            <v>OVERHEAD</v>
          </cell>
          <cell r="J1676" t="str">
            <v>Expenses for Office Equipment</v>
          </cell>
          <cell r="K1676">
            <v>0</v>
          </cell>
          <cell r="O1676">
            <v>43.693396226415096</v>
          </cell>
        </row>
        <row r="1677">
          <cell r="C1677" t="str">
            <v>DECEMBER</v>
          </cell>
          <cell r="H1677" t="str">
            <v>OVERHEAD</v>
          </cell>
          <cell r="J1677" t="str">
            <v>Expenses for Office Equipment</v>
          </cell>
          <cell r="K1677">
            <v>0</v>
          </cell>
          <cell r="O1677">
            <v>84.905660377358487</v>
          </cell>
        </row>
        <row r="1678">
          <cell r="C1678" t="str">
            <v>JANUARY</v>
          </cell>
          <cell r="H1678" t="str">
            <v>OVERHEAD</v>
          </cell>
          <cell r="J1678" t="str">
            <v>Expenses for Office Equipment</v>
          </cell>
          <cell r="K1678">
            <v>0</v>
          </cell>
          <cell r="O1678">
            <v>129.99589622641511</v>
          </cell>
        </row>
        <row r="1679">
          <cell r="C1679" t="str">
            <v>JANUARY</v>
          </cell>
          <cell r="H1679" t="str">
            <v>OVERHEAD</v>
          </cell>
          <cell r="J1679" t="str">
            <v>Expenses for Office Equipment</v>
          </cell>
          <cell r="K1679">
            <v>0</v>
          </cell>
          <cell r="O1679">
            <v>27.033632075471697</v>
          </cell>
        </row>
        <row r="1680">
          <cell r="C1680" t="str">
            <v>FEBRUARY</v>
          </cell>
          <cell r="H1680" t="str">
            <v>OVERHEAD</v>
          </cell>
          <cell r="J1680" t="str">
            <v>Expenses for Office Equipment</v>
          </cell>
          <cell r="K1680">
            <v>0</v>
          </cell>
          <cell r="O1680">
            <v>-546.58018867924534</v>
          </cell>
        </row>
        <row r="1681">
          <cell r="C1681" t="str">
            <v>FEBRUARY</v>
          </cell>
          <cell r="H1681" t="str">
            <v>OVERHEAD</v>
          </cell>
          <cell r="J1681" t="str">
            <v>Expenses for Office Equipment</v>
          </cell>
          <cell r="K1681">
            <v>0</v>
          </cell>
          <cell r="O1681">
            <v>165.48584905660377</v>
          </cell>
        </row>
        <row r="1682">
          <cell r="C1682" t="str">
            <v>FEBRUARY</v>
          </cell>
          <cell r="H1682" t="str">
            <v>OVERHEAD</v>
          </cell>
          <cell r="J1682" t="str">
            <v>Expenses for Office Equipment</v>
          </cell>
          <cell r="K1682">
            <v>0</v>
          </cell>
          <cell r="O1682">
            <v>-58.301886792452834</v>
          </cell>
        </row>
        <row r="1683">
          <cell r="O1683">
            <v>6093.6851886792456</v>
          </cell>
        </row>
        <row r="1684">
          <cell r="O1684">
            <v>0</v>
          </cell>
        </row>
        <row r="1685">
          <cell r="C1685" t="str">
            <v>JULY</v>
          </cell>
          <cell r="H1685" t="str">
            <v>OVERHEAD</v>
          </cell>
          <cell r="J1685" t="str">
            <v>Expenses for stationary, cartridges, office paper</v>
          </cell>
          <cell r="K1685">
            <v>0</v>
          </cell>
          <cell r="O1685">
            <v>1380.0283018867924</v>
          </cell>
        </row>
        <row r="1686">
          <cell r="C1686" t="str">
            <v>JULY</v>
          </cell>
          <cell r="H1686" t="str">
            <v>OVERHEAD</v>
          </cell>
          <cell r="J1686" t="str">
            <v>Expenses for stationary, cartridges, office paper</v>
          </cell>
          <cell r="K1686">
            <v>0</v>
          </cell>
          <cell r="O1686">
            <v>1.6132075471698113</v>
          </cell>
        </row>
        <row r="1687">
          <cell r="C1687" t="str">
            <v>JULY</v>
          </cell>
          <cell r="H1687" t="str">
            <v>OVERHEAD</v>
          </cell>
          <cell r="J1687" t="str">
            <v>Expenses for stationary, cartridges, office paper</v>
          </cell>
          <cell r="K1687">
            <v>0</v>
          </cell>
          <cell r="O1687">
            <v>209.8679245283019</v>
          </cell>
        </row>
        <row r="1688">
          <cell r="C1688" t="str">
            <v>JULY</v>
          </cell>
          <cell r="H1688" t="str">
            <v>OVERHEAD</v>
          </cell>
          <cell r="J1688" t="str">
            <v>Expenses for stationary, cartridges, office paper</v>
          </cell>
          <cell r="K1688">
            <v>0</v>
          </cell>
          <cell r="O1688">
            <v>158.02830188679246</v>
          </cell>
        </row>
        <row r="1689">
          <cell r="C1689" t="str">
            <v>JULY</v>
          </cell>
          <cell r="H1689" t="str">
            <v>OVERHEAD</v>
          </cell>
          <cell r="J1689" t="str">
            <v>Expenses for stationary, cartridges, office paper</v>
          </cell>
          <cell r="K1689">
            <v>0</v>
          </cell>
          <cell r="O1689">
            <v>77.419811320754718</v>
          </cell>
        </row>
        <row r="1690">
          <cell r="C1690" t="str">
            <v>JULY</v>
          </cell>
          <cell r="H1690" t="str">
            <v>OVERHEAD</v>
          </cell>
          <cell r="J1690" t="str">
            <v>Expenses for stationary, cartridges, office paper</v>
          </cell>
          <cell r="K1690">
            <v>0</v>
          </cell>
          <cell r="O1690">
            <v>62.066037735849058</v>
          </cell>
        </row>
        <row r="1691">
          <cell r="C1691" t="str">
            <v>JULY</v>
          </cell>
          <cell r="H1691" t="str">
            <v>OVERHEAD</v>
          </cell>
          <cell r="J1691" t="str">
            <v>Expenses for stationary, cartridges, office paper</v>
          </cell>
          <cell r="K1691">
            <v>0</v>
          </cell>
          <cell r="O1691">
            <v>58.962264150943398</v>
          </cell>
        </row>
        <row r="1692">
          <cell r="C1692" t="str">
            <v>JULY</v>
          </cell>
          <cell r="H1692" t="str">
            <v>OVERHEAD</v>
          </cell>
          <cell r="J1692" t="str">
            <v>Expenses for stationary, cartridges, office paper</v>
          </cell>
          <cell r="K1692">
            <v>0</v>
          </cell>
          <cell r="O1692">
            <v>38.259433962264154</v>
          </cell>
        </row>
        <row r="1693">
          <cell r="C1693" t="str">
            <v>JULY</v>
          </cell>
          <cell r="H1693" t="str">
            <v>OVERHEAD</v>
          </cell>
          <cell r="J1693" t="str">
            <v>Expenses for stationary, cartridges, office paper</v>
          </cell>
          <cell r="K1693">
            <v>0</v>
          </cell>
          <cell r="O1693">
            <v>26.85377358490566</v>
          </cell>
        </row>
        <row r="1694">
          <cell r="C1694" t="str">
            <v>JULY</v>
          </cell>
          <cell r="H1694" t="str">
            <v>OVERHEAD</v>
          </cell>
          <cell r="J1694" t="str">
            <v>Expenses for stationary, cartridges, office paper</v>
          </cell>
          <cell r="K1694">
            <v>0</v>
          </cell>
          <cell r="O1694">
            <v>18.858490566037737</v>
          </cell>
        </row>
        <row r="1695">
          <cell r="C1695" t="str">
            <v>JULY</v>
          </cell>
          <cell r="H1695" t="str">
            <v>OVERHEAD</v>
          </cell>
          <cell r="J1695" t="str">
            <v>Expenses for stationary, cartridges, office paper</v>
          </cell>
          <cell r="K1695">
            <v>0</v>
          </cell>
          <cell r="O1695">
            <v>14.858490566037736</v>
          </cell>
        </row>
        <row r="1696">
          <cell r="C1696" t="str">
            <v>JULY</v>
          </cell>
          <cell r="H1696" t="str">
            <v>OVERHEAD</v>
          </cell>
          <cell r="J1696" t="str">
            <v>Expenses for stationary, cartridges, office paper</v>
          </cell>
          <cell r="K1696">
            <v>0</v>
          </cell>
          <cell r="O1696">
            <v>13.367924528301886</v>
          </cell>
        </row>
        <row r="1697">
          <cell r="C1697" t="str">
            <v>JULY</v>
          </cell>
          <cell r="H1697" t="str">
            <v>OVERHEAD</v>
          </cell>
          <cell r="J1697" t="str">
            <v>Expenses for stationary, cartridges, office paper</v>
          </cell>
          <cell r="K1697">
            <v>0</v>
          </cell>
          <cell r="O1697">
            <v>11.79245283018868</v>
          </cell>
        </row>
        <row r="1698">
          <cell r="C1698" t="str">
            <v>JULY</v>
          </cell>
          <cell r="H1698" t="str">
            <v>OVERHEAD</v>
          </cell>
          <cell r="J1698" t="str">
            <v>Expenses for stationary, cartridges, office paper</v>
          </cell>
          <cell r="K1698">
            <v>0</v>
          </cell>
          <cell r="O1698">
            <v>4.9245283018867925</v>
          </cell>
        </row>
        <row r="1699">
          <cell r="C1699" t="str">
            <v>JULY</v>
          </cell>
          <cell r="H1699" t="str">
            <v>OVERHEAD</v>
          </cell>
          <cell r="J1699" t="str">
            <v>Expenses for stationary, cartridges, office paper</v>
          </cell>
          <cell r="K1699">
            <v>0</v>
          </cell>
          <cell r="O1699">
            <v>295.75471698113205</v>
          </cell>
        </row>
        <row r="1700">
          <cell r="C1700" t="str">
            <v>AUGUST</v>
          </cell>
          <cell r="H1700" t="str">
            <v>OVERHEAD</v>
          </cell>
          <cell r="J1700" t="str">
            <v>Expenses for stationary, cartridges, office paper</v>
          </cell>
          <cell r="K1700">
            <v>0</v>
          </cell>
          <cell r="O1700">
            <v>172.16981132075472</v>
          </cell>
        </row>
        <row r="1701">
          <cell r="C1701" t="str">
            <v>AUGUST</v>
          </cell>
          <cell r="H1701" t="str">
            <v>OVERHEAD</v>
          </cell>
          <cell r="J1701" t="str">
            <v>Expenses for stationary, cartridges, office paper</v>
          </cell>
          <cell r="K1701">
            <v>0</v>
          </cell>
          <cell r="O1701">
            <v>44.10377358490566</v>
          </cell>
        </row>
        <row r="1702">
          <cell r="C1702" t="str">
            <v>AUGUST</v>
          </cell>
          <cell r="H1702" t="str">
            <v>OVERHEAD</v>
          </cell>
          <cell r="J1702" t="str">
            <v>Expenses for stationary, cartridges, office paper</v>
          </cell>
          <cell r="K1702">
            <v>0</v>
          </cell>
          <cell r="O1702">
            <v>130.63679245283018</v>
          </cell>
        </row>
        <row r="1703">
          <cell r="C1703" t="str">
            <v>AUGUST</v>
          </cell>
          <cell r="H1703" t="str">
            <v>OVERHEAD</v>
          </cell>
          <cell r="J1703" t="str">
            <v>Expenses for stationary, cartridges, office paper</v>
          </cell>
          <cell r="K1703">
            <v>0</v>
          </cell>
          <cell r="O1703">
            <v>61.79245283018868</v>
          </cell>
        </row>
        <row r="1704">
          <cell r="C1704" t="str">
            <v>AUGUST</v>
          </cell>
          <cell r="H1704" t="str">
            <v>OVERHEAD</v>
          </cell>
          <cell r="J1704" t="str">
            <v>Expenses for stationary, cartridges, office paper</v>
          </cell>
          <cell r="K1704">
            <v>0</v>
          </cell>
          <cell r="O1704">
            <v>1358.4905660377358</v>
          </cell>
        </row>
        <row r="1705">
          <cell r="C1705" t="str">
            <v>AUGUST</v>
          </cell>
          <cell r="H1705" t="str">
            <v>OVERHEAD</v>
          </cell>
          <cell r="J1705" t="str">
            <v>Expenses for stationary, cartridges, office paper</v>
          </cell>
          <cell r="K1705">
            <v>0</v>
          </cell>
          <cell r="O1705">
            <v>1132.0754716981132</v>
          </cell>
        </row>
        <row r="1706">
          <cell r="C1706" t="str">
            <v>AUGUST</v>
          </cell>
          <cell r="H1706" t="str">
            <v>OVERHEAD</v>
          </cell>
          <cell r="J1706" t="str">
            <v>Expenses for stationary, cartridges, office paper</v>
          </cell>
          <cell r="K1706">
            <v>0</v>
          </cell>
          <cell r="O1706">
            <v>649.11792452830184</v>
          </cell>
        </row>
        <row r="1707">
          <cell r="C1707" t="str">
            <v>AUGUST</v>
          </cell>
          <cell r="H1707" t="str">
            <v>OVERHEAD</v>
          </cell>
          <cell r="J1707" t="str">
            <v>Expenses for stationary, cartridges, office paper</v>
          </cell>
          <cell r="K1707">
            <v>0</v>
          </cell>
          <cell r="O1707">
            <v>100.56603773584905</v>
          </cell>
        </row>
        <row r="1708">
          <cell r="C1708" t="str">
            <v>AUGUST</v>
          </cell>
          <cell r="H1708" t="str">
            <v>OVERHEAD</v>
          </cell>
          <cell r="J1708" t="str">
            <v>Expenses for stationary, cartridges, office paper</v>
          </cell>
          <cell r="K1708">
            <v>0</v>
          </cell>
          <cell r="O1708">
            <v>61.547169811320757</v>
          </cell>
        </row>
        <row r="1709">
          <cell r="C1709" t="str">
            <v>AUGUST</v>
          </cell>
          <cell r="H1709" t="str">
            <v>OVERHEAD</v>
          </cell>
          <cell r="J1709" t="str">
            <v>Expenses for stationary, cartridges, office paper</v>
          </cell>
          <cell r="K1709">
            <v>0</v>
          </cell>
          <cell r="O1709">
            <v>43.443396226415096</v>
          </cell>
        </row>
        <row r="1710">
          <cell r="C1710" t="str">
            <v>AUGUST</v>
          </cell>
          <cell r="H1710" t="str">
            <v>OVERHEAD</v>
          </cell>
          <cell r="J1710" t="str">
            <v>Expenses for stationary, cartridges, office paper</v>
          </cell>
          <cell r="K1710">
            <v>0</v>
          </cell>
          <cell r="O1710">
            <v>40.094339622641506</v>
          </cell>
        </row>
        <row r="1711">
          <cell r="C1711" t="str">
            <v>AUGUST</v>
          </cell>
          <cell r="H1711" t="str">
            <v>OVERHEAD</v>
          </cell>
          <cell r="J1711" t="str">
            <v>Expenses for stationary, cartridges, office paper</v>
          </cell>
          <cell r="K1711">
            <v>0</v>
          </cell>
          <cell r="O1711">
            <v>36.910377358490564</v>
          </cell>
        </row>
        <row r="1712">
          <cell r="C1712" t="str">
            <v>AUGUST</v>
          </cell>
          <cell r="H1712" t="str">
            <v>OVERHEAD</v>
          </cell>
          <cell r="J1712" t="str">
            <v>Expenses for stationary, cartridges, office paper</v>
          </cell>
          <cell r="K1712">
            <v>0</v>
          </cell>
          <cell r="O1712">
            <v>4.1509433962264151</v>
          </cell>
        </row>
        <row r="1713">
          <cell r="C1713" t="str">
            <v>AUGUST</v>
          </cell>
          <cell r="H1713" t="str">
            <v>OVERHEAD</v>
          </cell>
          <cell r="J1713" t="str">
            <v>Expenses for stationary, cartridges, office paper</v>
          </cell>
          <cell r="K1713">
            <v>0</v>
          </cell>
          <cell r="O1713">
            <v>26.981132075471699</v>
          </cell>
        </row>
        <row r="1714">
          <cell r="C1714" t="str">
            <v>AUGUST</v>
          </cell>
          <cell r="H1714" t="str">
            <v>OVERHEAD</v>
          </cell>
          <cell r="J1714" t="str">
            <v>Expenses for stationary, cartridges, office paper</v>
          </cell>
          <cell r="K1714">
            <v>0</v>
          </cell>
          <cell r="O1714">
            <v>24.721698113207548</v>
          </cell>
        </row>
        <row r="1715">
          <cell r="C1715" t="str">
            <v>AUGUST</v>
          </cell>
          <cell r="H1715" t="str">
            <v>OVERHEAD</v>
          </cell>
          <cell r="J1715" t="str">
            <v>Expenses for stationary, cartridges, office paper</v>
          </cell>
          <cell r="K1715">
            <v>0</v>
          </cell>
          <cell r="O1715">
            <v>21.79245283018868</v>
          </cell>
        </row>
        <row r="1716">
          <cell r="C1716" t="str">
            <v>AUGUST</v>
          </cell>
          <cell r="H1716" t="str">
            <v>OVERHEAD</v>
          </cell>
          <cell r="J1716" t="str">
            <v>Expenses for stationary, cartridges, office paper</v>
          </cell>
          <cell r="K1716">
            <v>0</v>
          </cell>
          <cell r="O1716">
            <v>21.226415094339622</v>
          </cell>
        </row>
        <row r="1717">
          <cell r="C1717" t="str">
            <v>AUGUST</v>
          </cell>
          <cell r="H1717" t="str">
            <v>OVERHEAD</v>
          </cell>
          <cell r="J1717" t="str">
            <v>Expenses for stationary, cartridges, office paper</v>
          </cell>
          <cell r="K1717">
            <v>0</v>
          </cell>
          <cell r="O1717">
            <v>20.066037735849058</v>
          </cell>
        </row>
        <row r="1718">
          <cell r="C1718" t="str">
            <v>AUGUST</v>
          </cell>
          <cell r="H1718" t="str">
            <v>OVERHEAD</v>
          </cell>
          <cell r="J1718" t="str">
            <v>Expenses for stationary, cartridges, office paper</v>
          </cell>
          <cell r="K1718">
            <v>0</v>
          </cell>
          <cell r="O1718">
            <v>16.556603773584907</v>
          </cell>
        </row>
        <row r="1719">
          <cell r="C1719" t="str">
            <v>AUGUST</v>
          </cell>
          <cell r="H1719" t="str">
            <v>OVERHEAD</v>
          </cell>
          <cell r="J1719" t="str">
            <v>Expenses for stationary, cartridges, office paper</v>
          </cell>
          <cell r="K1719">
            <v>0</v>
          </cell>
          <cell r="O1719">
            <v>16.424528301886792</v>
          </cell>
        </row>
        <row r="1720">
          <cell r="C1720" t="str">
            <v>AUGUST</v>
          </cell>
          <cell r="H1720" t="str">
            <v>OVERHEAD</v>
          </cell>
          <cell r="J1720" t="str">
            <v>Expenses for stationary, cartridges, office paper</v>
          </cell>
          <cell r="K1720">
            <v>0</v>
          </cell>
          <cell r="O1720">
            <v>12.287735849056604</v>
          </cell>
        </row>
        <row r="1721">
          <cell r="C1721" t="str">
            <v>AUGUST</v>
          </cell>
          <cell r="H1721" t="str">
            <v>OVERHEAD</v>
          </cell>
          <cell r="J1721" t="str">
            <v>Expenses for stationary, cartridges, office paper</v>
          </cell>
          <cell r="K1721">
            <v>0</v>
          </cell>
          <cell r="O1721">
            <v>12.264150943396226</v>
          </cell>
        </row>
        <row r="1722">
          <cell r="C1722" t="str">
            <v>AUGUST</v>
          </cell>
          <cell r="H1722" t="str">
            <v>OVERHEAD</v>
          </cell>
          <cell r="J1722" t="str">
            <v>Expenses for stationary, cartridges, office paper</v>
          </cell>
          <cell r="K1722">
            <v>0</v>
          </cell>
          <cell r="O1722">
            <v>10.783018867924529</v>
          </cell>
        </row>
        <row r="1723">
          <cell r="C1723" t="str">
            <v>AUGUST</v>
          </cell>
          <cell r="H1723" t="str">
            <v>OVERHEAD</v>
          </cell>
          <cell r="J1723" t="str">
            <v>Expenses for stationary, cartridges, office paper</v>
          </cell>
          <cell r="K1723">
            <v>0</v>
          </cell>
          <cell r="O1723">
            <v>5.8962264150943398</v>
          </cell>
        </row>
        <row r="1724">
          <cell r="C1724" t="str">
            <v>AUGUST</v>
          </cell>
          <cell r="H1724" t="str">
            <v>OVERHEAD</v>
          </cell>
          <cell r="J1724" t="str">
            <v>Expenses for stationary, cartridges, office paper</v>
          </cell>
          <cell r="K1724">
            <v>0</v>
          </cell>
          <cell r="O1724">
            <v>5.1415094339622645</v>
          </cell>
        </row>
        <row r="1725">
          <cell r="C1725" t="str">
            <v>AUGUST</v>
          </cell>
          <cell r="H1725" t="str">
            <v>OVERHEAD</v>
          </cell>
          <cell r="J1725" t="str">
            <v>Expenses for stationary, cartridges, office paper</v>
          </cell>
          <cell r="K1725">
            <v>0</v>
          </cell>
          <cell r="O1725">
            <v>2.9245283018867925</v>
          </cell>
        </row>
        <row r="1726">
          <cell r="C1726" t="str">
            <v>AUGUST</v>
          </cell>
          <cell r="H1726" t="str">
            <v>OVERHEAD</v>
          </cell>
          <cell r="J1726" t="str">
            <v>Expenses for stationary, cartridges, office paper</v>
          </cell>
          <cell r="K1726">
            <v>0</v>
          </cell>
          <cell r="O1726">
            <v>4.1367924528301883</v>
          </cell>
        </row>
        <row r="1727">
          <cell r="C1727" t="str">
            <v>AUGUST</v>
          </cell>
          <cell r="H1727" t="str">
            <v>OVERHEAD</v>
          </cell>
          <cell r="J1727" t="str">
            <v>Expenses for stationary, cartridges, office paper</v>
          </cell>
          <cell r="K1727">
            <v>0</v>
          </cell>
          <cell r="O1727">
            <v>31.839622641509433</v>
          </cell>
        </row>
        <row r="1728">
          <cell r="C1728" t="str">
            <v>SEPTEMBER</v>
          </cell>
          <cell r="H1728" t="str">
            <v>OVERHEAD</v>
          </cell>
          <cell r="J1728" t="str">
            <v>Expenses for stationary, cartridges, office paper</v>
          </cell>
          <cell r="K1728">
            <v>0</v>
          </cell>
          <cell r="O1728">
            <v>1132.0754716981132</v>
          </cell>
        </row>
        <row r="1729">
          <cell r="C1729" t="str">
            <v>SEPTEMBER</v>
          </cell>
          <cell r="H1729" t="str">
            <v>OVERHEAD</v>
          </cell>
          <cell r="J1729" t="str">
            <v>Expenses for stationary, cartridges, office paper</v>
          </cell>
          <cell r="K1729">
            <v>0</v>
          </cell>
          <cell r="O1729">
            <v>134.47641509433961</v>
          </cell>
        </row>
        <row r="1730">
          <cell r="C1730" t="str">
            <v>SEPTEMBER</v>
          </cell>
          <cell r="H1730" t="str">
            <v>OVERHEAD</v>
          </cell>
          <cell r="J1730" t="str">
            <v>Expenses for stationary, cartridges, office paper</v>
          </cell>
          <cell r="K1730">
            <v>0</v>
          </cell>
          <cell r="O1730">
            <v>63.679245283018865</v>
          </cell>
        </row>
        <row r="1731">
          <cell r="C1731" t="str">
            <v>SEPTEMBER</v>
          </cell>
          <cell r="H1731" t="str">
            <v>OVERHEAD</v>
          </cell>
          <cell r="J1731" t="str">
            <v>Expenses for stationary, cartridges, office paper</v>
          </cell>
          <cell r="K1731">
            <v>0</v>
          </cell>
          <cell r="O1731">
            <v>25.632075471698112</v>
          </cell>
        </row>
        <row r="1732">
          <cell r="C1732" t="str">
            <v>SEPTEMBER</v>
          </cell>
          <cell r="H1732" t="str">
            <v>OVERHEAD</v>
          </cell>
          <cell r="J1732" t="str">
            <v>Expenses for stationary, cartridges, office paper</v>
          </cell>
          <cell r="K1732">
            <v>0</v>
          </cell>
          <cell r="O1732">
            <v>24.90566037735849</v>
          </cell>
        </row>
        <row r="1733">
          <cell r="C1733" t="str">
            <v>SEPTEMBER</v>
          </cell>
          <cell r="H1733" t="str">
            <v>OVERHEAD</v>
          </cell>
          <cell r="J1733" t="str">
            <v>Expenses for stationary, cartridges, office paper</v>
          </cell>
          <cell r="K1733">
            <v>0</v>
          </cell>
          <cell r="O1733">
            <v>24.339622641509433</v>
          </cell>
        </row>
        <row r="1734">
          <cell r="C1734" t="str">
            <v>SEPTEMBER</v>
          </cell>
          <cell r="H1734" t="str">
            <v>OVERHEAD</v>
          </cell>
          <cell r="J1734" t="str">
            <v>Expenses for stationary, cartridges, office paper</v>
          </cell>
          <cell r="K1734">
            <v>0</v>
          </cell>
          <cell r="O1734">
            <v>22.834905660377359</v>
          </cell>
        </row>
        <row r="1735">
          <cell r="C1735" t="str">
            <v>SEPTEMBER</v>
          </cell>
          <cell r="H1735" t="str">
            <v>OVERHEAD</v>
          </cell>
          <cell r="J1735" t="str">
            <v>Expenses for stationary, cartridges, office paper</v>
          </cell>
          <cell r="K1735">
            <v>0</v>
          </cell>
          <cell r="O1735">
            <v>20.70754716981132</v>
          </cell>
        </row>
        <row r="1736">
          <cell r="C1736" t="str">
            <v>SEPTEMBER</v>
          </cell>
          <cell r="H1736" t="str">
            <v>OVERHEAD</v>
          </cell>
          <cell r="J1736" t="str">
            <v>Expenses for stationary, cartridges, office paper</v>
          </cell>
          <cell r="K1736">
            <v>0</v>
          </cell>
          <cell r="O1736">
            <v>16.273584905660378</v>
          </cell>
        </row>
        <row r="1737">
          <cell r="C1737" t="str">
            <v>SEPTEMBER</v>
          </cell>
          <cell r="H1737" t="str">
            <v>OVERHEAD</v>
          </cell>
          <cell r="J1737" t="str">
            <v>Expenses for stationary, cartridges, office paper</v>
          </cell>
          <cell r="K1737">
            <v>0</v>
          </cell>
          <cell r="O1737">
            <v>13.04245283018868</v>
          </cell>
        </row>
        <row r="1738">
          <cell r="C1738" t="str">
            <v>SEPTEMBER</v>
          </cell>
          <cell r="H1738" t="str">
            <v>OVERHEAD</v>
          </cell>
          <cell r="J1738" t="str">
            <v>Expenses for stationary, cartridges, office paper</v>
          </cell>
          <cell r="K1738">
            <v>0</v>
          </cell>
          <cell r="O1738">
            <v>12.283018867924529</v>
          </cell>
        </row>
        <row r="1739">
          <cell r="C1739" t="str">
            <v>SEPTEMBER</v>
          </cell>
          <cell r="H1739" t="str">
            <v>OVERHEAD</v>
          </cell>
          <cell r="J1739" t="str">
            <v>Expenses for stationary, cartridges, office paper</v>
          </cell>
          <cell r="K1739">
            <v>0</v>
          </cell>
          <cell r="O1739">
            <v>11.320754716981131</v>
          </cell>
        </row>
        <row r="1740">
          <cell r="C1740" t="str">
            <v>SEPTEMBER</v>
          </cell>
          <cell r="H1740" t="str">
            <v>OVERHEAD</v>
          </cell>
          <cell r="J1740" t="str">
            <v>Expenses for stationary, cartridges, office paper</v>
          </cell>
          <cell r="K1740">
            <v>0</v>
          </cell>
          <cell r="O1740">
            <v>11.084905660377359</v>
          </cell>
        </row>
        <row r="1741">
          <cell r="C1741" t="str">
            <v>SEPTEMBER</v>
          </cell>
          <cell r="H1741" t="str">
            <v>OVERHEAD</v>
          </cell>
          <cell r="J1741" t="str">
            <v>Expenses for stationary, cartridges, office paper</v>
          </cell>
          <cell r="K1741">
            <v>0</v>
          </cell>
          <cell r="O1741">
            <v>10.589622641509434</v>
          </cell>
        </row>
        <row r="1742">
          <cell r="C1742" t="str">
            <v>SEPTEMBER</v>
          </cell>
          <cell r="H1742" t="str">
            <v>OVERHEAD</v>
          </cell>
          <cell r="J1742" t="str">
            <v>Expenses for stationary, cartridges, office paper</v>
          </cell>
          <cell r="K1742">
            <v>0</v>
          </cell>
          <cell r="O1742">
            <v>3.6320754716981134</v>
          </cell>
        </row>
        <row r="1743">
          <cell r="C1743" t="str">
            <v>SEPTEMBER</v>
          </cell>
          <cell r="H1743" t="str">
            <v>OVERHEAD</v>
          </cell>
          <cell r="J1743" t="str">
            <v>Expenses for stationary, cartridges, office paper</v>
          </cell>
          <cell r="K1743">
            <v>0</v>
          </cell>
          <cell r="O1743">
            <v>2.9009433962264151</v>
          </cell>
        </row>
        <row r="1744">
          <cell r="C1744" t="str">
            <v>SEPTEMBER</v>
          </cell>
          <cell r="H1744" t="str">
            <v>OVERHEAD</v>
          </cell>
          <cell r="J1744" t="str">
            <v>Expenses for stationary, cartridges, office paper</v>
          </cell>
          <cell r="K1744">
            <v>0</v>
          </cell>
          <cell r="O1744">
            <v>2.1698113207547172</v>
          </cell>
        </row>
        <row r="1745">
          <cell r="C1745" t="str">
            <v>SEPTEMBER</v>
          </cell>
          <cell r="H1745" t="str">
            <v>OVERHEAD</v>
          </cell>
          <cell r="J1745" t="str">
            <v>Expenses for stationary, cartridges, office paper</v>
          </cell>
          <cell r="K1745">
            <v>0</v>
          </cell>
          <cell r="O1745">
            <v>1.7216981132075471</v>
          </cell>
        </row>
        <row r="1746">
          <cell r="C1746" t="str">
            <v>SEPTEMBER</v>
          </cell>
          <cell r="H1746" t="str">
            <v>OVERHEAD</v>
          </cell>
          <cell r="J1746" t="str">
            <v>Expenses for stationary, cartridges, office paper</v>
          </cell>
          <cell r="K1746">
            <v>0</v>
          </cell>
          <cell r="O1746">
            <v>1.4150943396226414</v>
          </cell>
        </row>
        <row r="1747">
          <cell r="C1747" t="str">
            <v>SEPTEMBER</v>
          </cell>
          <cell r="H1747" t="str">
            <v>OVERHEAD</v>
          </cell>
          <cell r="J1747" t="str">
            <v>Expenses for stationary, cartridges, office paper</v>
          </cell>
          <cell r="K1747">
            <v>0</v>
          </cell>
          <cell r="O1747">
            <v>230.0566037735849</v>
          </cell>
        </row>
        <row r="1748">
          <cell r="C1748" t="str">
            <v>SEPTEMBER</v>
          </cell>
          <cell r="H1748" t="str">
            <v>OVERHEAD</v>
          </cell>
          <cell r="J1748" t="str">
            <v>Expenses for stationary, cartridges, office paper</v>
          </cell>
          <cell r="K1748">
            <v>0</v>
          </cell>
          <cell r="O1748">
            <v>273.10849056603774</v>
          </cell>
        </row>
        <row r="1749">
          <cell r="C1749" t="str">
            <v>OCTOBER</v>
          </cell>
          <cell r="H1749" t="str">
            <v>OVERHEAD</v>
          </cell>
          <cell r="J1749" t="str">
            <v>Expenses for stationary, cartridges, office paper</v>
          </cell>
          <cell r="K1749">
            <v>0</v>
          </cell>
          <cell r="O1749">
            <v>32.830188679245282</v>
          </cell>
        </row>
        <row r="1750">
          <cell r="C1750" t="str">
            <v>OCTOBER</v>
          </cell>
          <cell r="H1750" t="str">
            <v>OVERHEAD</v>
          </cell>
          <cell r="J1750" t="str">
            <v>Expenses for stationary, cartridges, office paper</v>
          </cell>
          <cell r="K1750">
            <v>0</v>
          </cell>
          <cell r="O1750">
            <v>376.86320754716979</v>
          </cell>
        </row>
        <row r="1751">
          <cell r="C1751" t="str">
            <v>OCTOBER</v>
          </cell>
          <cell r="H1751" t="str">
            <v>OVERHEAD</v>
          </cell>
          <cell r="J1751" t="str">
            <v>Expenses for stationary, cartridges, office paper</v>
          </cell>
          <cell r="K1751">
            <v>0</v>
          </cell>
          <cell r="O1751">
            <v>62.787735849056602</v>
          </cell>
        </row>
        <row r="1752">
          <cell r="C1752" t="str">
            <v>OCTOBER</v>
          </cell>
          <cell r="H1752" t="str">
            <v>OVERHEAD</v>
          </cell>
          <cell r="J1752" t="str">
            <v>Expenses for stationary, cartridges, office paper</v>
          </cell>
          <cell r="K1752">
            <v>0</v>
          </cell>
          <cell r="O1752">
            <v>177.91981132075472</v>
          </cell>
        </row>
        <row r="1753">
          <cell r="C1753" t="str">
            <v>OCTOBER</v>
          </cell>
          <cell r="H1753" t="str">
            <v>OVERHEAD</v>
          </cell>
          <cell r="J1753" t="str">
            <v>Expenses for stationary, cartridges, office paper</v>
          </cell>
          <cell r="K1753">
            <v>0</v>
          </cell>
          <cell r="O1753">
            <v>63.20754716981132</v>
          </cell>
        </row>
        <row r="1754">
          <cell r="C1754" t="str">
            <v>OCTOBER</v>
          </cell>
          <cell r="H1754" t="str">
            <v>OVERHEAD</v>
          </cell>
          <cell r="J1754" t="str">
            <v>Expenses for stationary, cartridges, office paper</v>
          </cell>
          <cell r="K1754">
            <v>0</v>
          </cell>
          <cell r="O1754">
            <v>23.20754716981132</v>
          </cell>
        </row>
        <row r="1755">
          <cell r="C1755" t="str">
            <v>OCTOBER</v>
          </cell>
          <cell r="H1755" t="str">
            <v>OVERHEAD</v>
          </cell>
          <cell r="J1755" t="str">
            <v>Expenses for stationary, cartridges, office paper</v>
          </cell>
          <cell r="K1755">
            <v>0</v>
          </cell>
          <cell r="O1755">
            <v>132.0754716981132</v>
          </cell>
        </row>
        <row r="1756">
          <cell r="C1756" t="str">
            <v>OCTOBER</v>
          </cell>
          <cell r="H1756" t="str">
            <v>OVERHEAD</v>
          </cell>
          <cell r="J1756" t="str">
            <v>Expenses for stationary, cartridges, office paper</v>
          </cell>
          <cell r="K1756">
            <v>0</v>
          </cell>
          <cell r="O1756">
            <v>218.47169811320754</v>
          </cell>
        </row>
        <row r="1757">
          <cell r="C1757" t="str">
            <v>OCTOBER</v>
          </cell>
          <cell r="H1757" t="str">
            <v>OVERHEAD</v>
          </cell>
          <cell r="J1757" t="str">
            <v>Expenses for stationary, cartridges, office paper</v>
          </cell>
          <cell r="K1757">
            <v>0</v>
          </cell>
          <cell r="O1757">
            <v>77.273584905660371</v>
          </cell>
        </row>
        <row r="1758">
          <cell r="C1758" t="str">
            <v>OCTOBER</v>
          </cell>
          <cell r="H1758" t="str">
            <v>OVERHEAD</v>
          </cell>
          <cell r="J1758" t="str">
            <v>Expenses for stationary, cartridges, office paper</v>
          </cell>
          <cell r="K1758">
            <v>0</v>
          </cell>
          <cell r="O1758">
            <v>4.716981132075472</v>
          </cell>
        </row>
        <row r="1759">
          <cell r="C1759" t="str">
            <v>OCTOBER</v>
          </cell>
          <cell r="H1759" t="str">
            <v>OVERHEAD</v>
          </cell>
          <cell r="J1759" t="str">
            <v>Expenses for stationary, cartridges, office paper</v>
          </cell>
          <cell r="K1759">
            <v>0</v>
          </cell>
          <cell r="O1759">
            <v>379.22169811320754</v>
          </cell>
        </row>
        <row r="1760">
          <cell r="C1760" t="str">
            <v>OCTOBER</v>
          </cell>
          <cell r="H1760" t="str">
            <v>OVERHEAD</v>
          </cell>
          <cell r="J1760" t="str">
            <v>Expenses for stationary, cartridges, office paper</v>
          </cell>
          <cell r="K1760">
            <v>0</v>
          </cell>
          <cell r="O1760">
            <v>478.30188679245282</v>
          </cell>
        </row>
        <row r="1761">
          <cell r="C1761" t="str">
            <v>OCTOBER</v>
          </cell>
          <cell r="H1761" t="str">
            <v>OVERHEAD</v>
          </cell>
          <cell r="J1761" t="str">
            <v>Expenses for stationary, cartridges, office paper</v>
          </cell>
          <cell r="K1761">
            <v>0</v>
          </cell>
          <cell r="O1761">
            <v>202.35849056603774</v>
          </cell>
        </row>
        <row r="1762">
          <cell r="C1762" t="str">
            <v>OCTOBER</v>
          </cell>
          <cell r="H1762" t="str">
            <v>OVERHEAD</v>
          </cell>
          <cell r="J1762" t="str">
            <v>Expenses for stationary, cartridges, office paper</v>
          </cell>
          <cell r="K1762">
            <v>0</v>
          </cell>
          <cell r="O1762">
            <v>94.339622641509436</v>
          </cell>
        </row>
        <row r="1763">
          <cell r="C1763" t="str">
            <v>NOVEMBER</v>
          </cell>
          <cell r="H1763" t="str">
            <v>OVERHEAD</v>
          </cell>
          <cell r="J1763" t="str">
            <v>Expenses for stationary, cartridges, office paper</v>
          </cell>
          <cell r="K1763">
            <v>0</v>
          </cell>
          <cell r="O1763">
            <v>134.90566037735849</v>
          </cell>
        </row>
        <row r="1764">
          <cell r="C1764" t="str">
            <v>NOVEMBER</v>
          </cell>
          <cell r="H1764" t="str">
            <v>OVERHEAD</v>
          </cell>
          <cell r="J1764" t="str">
            <v>Expenses for stationary, cartridges, office paper</v>
          </cell>
          <cell r="K1764">
            <v>0</v>
          </cell>
          <cell r="O1764">
            <v>4.533018867924528</v>
          </cell>
        </row>
        <row r="1765">
          <cell r="C1765" t="str">
            <v>NOVEMBER</v>
          </cell>
          <cell r="H1765" t="str">
            <v>OVERHEAD</v>
          </cell>
          <cell r="J1765" t="str">
            <v>Expenses for stationary, cartridges, office paper</v>
          </cell>
          <cell r="K1765">
            <v>0</v>
          </cell>
          <cell r="O1765">
            <v>58.622641509433961</v>
          </cell>
        </row>
        <row r="1766">
          <cell r="C1766" t="str">
            <v>NOVEMBER</v>
          </cell>
          <cell r="H1766" t="str">
            <v>OVERHEAD</v>
          </cell>
          <cell r="J1766" t="str">
            <v>Expenses for stationary, cartridges, office paper</v>
          </cell>
          <cell r="K1766">
            <v>0</v>
          </cell>
          <cell r="O1766">
            <v>0.66981132075471694</v>
          </cell>
        </row>
        <row r="1767">
          <cell r="C1767" t="str">
            <v>NOVEMBER</v>
          </cell>
          <cell r="H1767" t="str">
            <v>OVERHEAD</v>
          </cell>
          <cell r="J1767" t="str">
            <v>Expenses for stationary, cartridges, office paper</v>
          </cell>
          <cell r="K1767">
            <v>0</v>
          </cell>
          <cell r="O1767">
            <v>7.9764150943396226</v>
          </cell>
        </row>
        <row r="1768">
          <cell r="C1768" t="str">
            <v>NOVEMBER</v>
          </cell>
          <cell r="H1768" t="str">
            <v>OVERHEAD</v>
          </cell>
          <cell r="J1768" t="str">
            <v>Expenses for stationary, cartridges, office paper</v>
          </cell>
          <cell r="K1768">
            <v>0</v>
          </cell>
          <cell r="O1768">
            <v>69.773584905660371</v>
          </cell>
        </row>
        <row r="1769">
          <cell r="C1769" t="str">
            <v>NOVEMBER</v>
          </cell>
          <cell r="H1769" t="str">
            <v>OVERHEAD</v>
          </cell>
          <cell r="J1769" t="str">
            <v>Expenses for stationary, cartridges, office paper</v>
          </cell>
          <cell r="K1769">
            <v>0</v>
          </cell>
          <cell r="O1769">
            <v>1222.0047169811321</v>
          </cell>
        </row>
        <row r="1770">
          <cell r="C1770" t="str">
            <v>NOVEMBER</v>
          </cell>
          <cell r="H1770" t="str">
            <v>OVERHEAD</v>
          </cell>
          <cell r="J1770" t="str">
            <v>Expenses for stationary, cartridges, office paper</v>
          </cell>
          <cell r="K1770">
            <v>0</v>
          </cell>
          <cell r="O1770">
            <v>1.2405660377358489</v>
          </cell>
        </row>
        <row r="1771">
          <cell r="C1771" t="str">
            <v>NOVEMBER</v>
          </cell>
          <cell r="H1771" t="str">
            <v>OVERHEAD</v>
          </cell>
          <cell r="J1771" t="str">
            <v>Expenses for stationary, cartridges, office paper</v>
          </cell>
          <cell r="K1771">
            <v>0</v>
          </cell>
          <cell r="O1771">
            <v>202.85377358490567</v>
          </cell>
        </row>
        <row r="1772">
          <cell r="C1772" t="str">
            <v>NOVEMBER</v>
          </cell>
          <cell r="H1772" t="str">
            <v>OVERHEAD</v>
          </cell>
          <cell r="J1772" t="str">
            <v>Expenses for stationary, cartridges, office paper</v>
          </cell>
          <cell r="K1772">
            <v>0</v>
          </cell>
          <cell r="O1772">
            <v>16.509433962264151</v>
          </cell>
        </row>
        <row r="1773">
          <cell r="C1773" t="str">
            <v>NOVEMBER</v>
          </cell>
          <cell r="H1773" t="str">
            <v>OVERHEAD</v>
          </cell>
          <cell r="J1773" t="str">
            <v>Expenses for stationary, cartridges, office paper</v>
          </cell>
          <cell r="K1773">
            <v>0</v>
          </cell>
          <cell r="O1773">
            <v>4.5235849056603774</v>
          </cell>
        </row>
        <row r="1774">
          <cell r="C1774" t="str">
            <v>NOVEMBER</v>
          </cell>
          <cell r="H1774" t="str">
            <v>OVERHEAD</v>
          </cell>
          <cell r="J1774" t="str">
            <v>Expenses for stationary, cartridges, office paper</v>
          </cell>
          <cell r="K1774">
            <v>0</v>
          </cell>
          <cell r="O1774">
            <v>59.825471698113205</v>
          </cell>
        </row>
        <row r="1775">
          <cell r="C1775" t="str">
            <v>NOVEMBER</v>
          </cell>
          <cell r="H1775" t="str">
            <v>OVERHEAD</v>
          </cell>
          <cell r="J1775" t="str">
            <v>Expenses for stationary, cartridges, office paper</v>
          </cell>
          <cell r="K1775">
            <v>0</v>
          </cell>
          <cell r="O1775">
            <v>9.8773584905660385</v>
          </cell>
        </row>
        <row r="1776">
          <cell r="C1776" t="str">
            <v>NOVEMBER</v>
          </cell>
          <cell r="H1776" t="str">
            <v>OVERHEAD</v>
          </cell>
          <cell r="J1776" t="str">
            <v>Expenses for stationary, cartridges, office paper</v>
          </cell>
          <cell r="K1776">
            <v>0</v>
          </cell>
          <cell r="O1776">
            <v>385.1320754716981</v>
          </cell>
        </row>
        <row r="1777">
          <cell r="C1777" t="str">
            <v>NOVEMBER</v>
          </cell>
          <cell r="H1777" t="str">
            <v>OVERHEAD</v>
          </cell>
          <cell r="J1777" t="str">
            <v>Expenses for stationary, cartridges, office paper</v>
          </cell>
          <cell r="K1777">
            <v>0</v>
          </cell>
          <cell r="O1777">
            <v>9.9056603773584904</v>
          </cell>
        </row>
        <row r="1778">
          <cell r="C1778" t="str">
            <v>NOVEMBER</v>
          </cell>
          <cell r="H1778" t="str">
            <v>OVERHEAD</v>
          </cell>
          <cell r="J1778" t="str">
            <v>Expenses for stationary, cartridges, office paper</v>
          </cell>
          <cell r="K1778">
            <v>0</v>
          </cell>
          <cell r="O1778">
            <v>53.584905660377359</v>
          </cell>
        </row>
        <row r="1779">
          <cell r="C1779" t="str">
            <v>NOVEMBER</v>
          </cell>
          <cell r="H1779" t="str">
            <v>OVERHEAD</v>
          </cell>
          <cell r="J1779" t="str">
            <v>Expenses for stationary, cartridges, office paper</v>
          </cell>
          <cell r="K1779">
            <v>0</v>
          </cell>
          <cell r="O1779">
            <v>159.92924528301887</v>
          </cell>
        </row>
        <row r="1780">
          <cell r="C1780" t="str">
            <v>NOVEMBER</v>
          </cell>
          <cell r="H1780" t="str">
            <v>OVERHEAD</v>
          </cell>
          <cell r="J1780" t="str">
            <v>Expenses for stationary, cartridges, office paper</v>
          </cell>
          <cell r="K1780">
            <v>0</v>
          </cell>
          <cell r="O1780">
            <v>46.79245283018868</v>
          </cell>
        </row>
        <row r="1781">
          <cell r="C1781" t="str">
            <v>DECEMBER</v>
          </cell>
          <cell r="H1781" t="str">
            <v>OVERHEAD</v>
          </cell>
          <cell r="J1781" t="str">
            <v>Expenses for stationary, cartridges, office paper</v>
          </cell>
          <cell r="K1781">
            <v>0</v>
          </cell>
          <cell r="O1781">
            <v>92.353773584905667</v>
          </cell>
        </row>
        <row r="1782">
          <cell r="C1782" t="str">
            <v>DECEMBER</v>
          </cell>
          <cell r="H1782" t="str">
            <v>OVERHEAD</v>
          </cell>
          <cell r="J1782" t="str">
            <v>Expenses for stationary, cartridges, office paper</v>
          </cell>
          <cell r="K1782">
            <v>0</v>
          </cell>
          <cell r="O1782">
            <v>4.7405660377358494</v>
          </cell>
        </row>
        <row r="1783">
          <cell r="C1783" t="str">
            <v>DECEMBER</v>
          </cell>
          <cell r="H1783" t="str">
            <v>OVERHEAD</v>
          </cell>
          <cell r="J1783" t="str">
            <v>Expenses for stationary, cartridges, office paper</v>
          </cell>
          <cell r="K1783">
            <v>0</v>
          </cell>
          <cell r="O1783">
            <v>481.35849056603774</v>
          </cell>
        </row>
        <row r="1784">
          <cell r="C1784" t="str">
            <v>DECEMBER</v>
          </cell>
          <cell r="H1784" t="str">
            <v>OVERHEAD</v>
          </cell>
          <cell r="J1784" t="str">
            <v>Expenses for stationary, cartridges, office paper</v>
          </cell>
          <cell r="K1784">
            <v>0</v>
          </cell>
          <cell r="O1784">
            <v>1.8867924528301887</v>
          </cell>
        </row>
        <row r="1785">
          <cell r="C1785" t="str">
            <v>DECEMBER</v>
          </cell>
          <cell r="H1785" t="str">
            <v>OVERHEAD</v>
          </cell>
          <cell r="J1785" t="str">
            <v>Expenses for stationary, cartridges, office paper</v>
          </cell>
          <cell r="K1785">
            <v>0</v>
          </cell>
          <cell r="O1785">
            <v>6.2264150943396226</v>
          </cell>
        </row>
        <row r="1786">
          <cell r="C1786" t="str">
            <v>DECEMBER</v>
          </cell>
          <cell r="H1786" t="str">
            <v>OVERHEAD</v>
          </cell>
          <cell r="J1786" t="str">
            <v>Expenses for stationary, cartridges, office paper</v>
          </cell>
          <cell r="K1786">
            <v>0</v>
          </cell>
          <cell r="O1786">
            <v>176.5566037735849</v>
          </cell>
        </row>
        <row r="1787">
          <cell r="C1787" t="str">
            <v>DECEMBER</v>
          </cell>
          <cell r="H1787" t="str">
            <v>OVERHEAD</v>
          </cell>
          <cell r="J1787" t="str">
            <v>Expenses for stationary, cartridges, office paper</v>
          </cell>
          <cell r="K1787">
            <v>0</v>
          </cell>
          <cell r="O1787">
            <v>3.2075471698113209</v>
          </cell>
        </row>
        <row r="1788">
          <cell r="C1788" t="str">
            <v>DECEMBER</v>
          </cell>
          <cell r="H1788" t="str">
            <v>OVERHEAD</v>
          </cell>
          <cell r="J1788" t="str">
            <v>Expenses for stationary, cartridges, office paper</v>
          </cell>
          <cell r="K1788">
            <v>0</v>
          </cell>
          <cell r="O1788">
            <v>6.6226415094339623</v>
          </cell>
        </row>
        <row r="1789">
          <cell r="C1789" t="str">
            <v>DECEMBER</v>
          </cell>
          <cell r="H1789" t="str">
            <v>OVERHEAD</v>
          </cell>
          <cell r="J1789" t="str">
            <v>Expenses for stationary, cartridges, office paper</v>
          </cell>
          <cell r="K1789">
            <v>0</v>
          </cell>
          <cell r="O1789">
            <v>3.3867924528301887</v>
          </cell>
        </row>
        <row r="1790">
          <cell r="C1790" t="str">
            <v>DECEMBER</v>
          </cell>
          <cell r="H1790" t="str">
            <v>OVERHEAD</v>
          </cell>
          <cell r="J1790" t="str">
            <v>Expenses for stationary, cartridges, office paper</v>
          </cell>
          <cell r="K1790">
            <v>0</v>
          </cell>
          <cell r="O1790">
            <v>12.410377358490566</v>
          </cell>
        </row>
        <row r="1791">
          <cell r="C1791" t="str">
            <v>DECEMBER</v>
          </cell>
          <cell r="H1791" t="str">
            <v>OVERHEAD</v>
          </cell>
          <cell r="J1791" t="str">
            <v>Expenses for stationary, cartridges, office paper</v>
          </cell>
          <cell r="K1791">
            <v>0</v>
          </cell>
          <cell r="O1791">
            <v>9.5801886792452837</v>
          </cell>
        </row>
        <row r="1792">
          <cell r="C1792" t="str">
            <v>DECEMBER</v>
          </cell>
          <cell r="H1792" t="str">
            <v>OVERHEAD</v>
          </cell>
          <cell r="J1792" t="str">
            <v>Expenses for stationary, cartridges, office paper</v>
          </cell>
          <cell r="K1792">
            <v>0</v>
          </cell>
          <cell r="O1792">
            <v>53.490566037735846</v>
          </cell>
        </row>
        <row r="1793">
          <cell r="C1793" t="str">
            <v>DECEMBER</v>
          </cell>
          <cell r="H1793" t="str">
            <v>OVERHEAD</v>
          </cell>
          <cell r="J1793" t="str">
            <v>Expenses for stationary, cartridges, office paper</v>
          </cell>
          <cell r="K1793">
            <v>0</v>
          </cell>
          <cell r="O1793">
            <v>115.18867924528301</v>
          </cell>
        </row>
        <row r="1794">
          <cell r="C1794" t="str">
            <v>JANUARY</v>
          </cell>
          <cell r="H1794" t="str">
            <v>OVERHEAD</v>
          </cell>
          <cell r="J1794" t="str">
            <v>Expenses for stationary, cartridges, office paper</v>
          </cell>
          <cell r="K1794">
            <v>0</v>
          </cell>
          <cell r="O1794">
            <v>71.89150943396227</v>
          </cell>
        </row>
        <row r="1795">
          <cell r="C1795" t="str">
            <v>JANUARY</v>
          </cell>
          <cell r="H1795" t="str">
            <v>OVERHEAD</v>
          </cell>
          <cell r="J1795" t="str">
            <v>Expenses for stationary, cartridges, office paper</v>
          </cell>
          <cell r="K1795">
            <v>0</v>
          </cell>
          <cell r="O1795">
            <v>10.665094339622641</v>
          </cell>
        </row>
        <row r="1796">
          <cell r="C1796" t="str">
            <v>JANUARY</v>
          </cell>
          <cell r="H1796" t="str">
            <v>OVERHEAD</v>
          </cell>
          <cell r="J1796" t="str">
            <v>Expenses for stationary, cartridges, office paper</v>
          </cell>
          <cell r="K1796">
            <v>0</v>
          </cell>
          <cell r="O1796">
            <v>229.99174528301887</v>
          </cell>
        </row>
        <row r="1797">
          <cell r="C1797" t="str">
            <v>JANUARY</v>
          </cell>
          <cell r="H1797" t="str">
            <v>OVERHEAD</v>
          </cell>
          <cell r="J1797" t="str">
            <v>Expenses for stationary, cartridges, office paper</v>
          </cell>
          <cell r="K1797">
            <v>0</v>
          </cell>
          <cell r="O1797">
            <v>44.765330188679243</v>
          </cell>
        </row>
        <row r="1798">
          <cell r="C1798" t="str">
            <v>JANUARY</v>
          </cell>
          <cell r="H1798" t="str">
            <v>OVERHEAD</v>
          </cell>
          <cell r="J1798" t="str">
            <v>Expenses for stationary, cartridges, office paper</v>
          </cell>
          <cell r="K1798">
            <v>0</v>
          </cell>
          <cell r="O1798">
            <v>190.33433962264149</v>
          </cell>
        </row>
        <row r="1799">
          <cell r="C1799" t="str">
            <v>JANUARY</v>
          </cell>
          <cell r="H1799" t="str">
            <v>OVERHEAD</v>
          </cell>
          <cell r="J1799" t="str">
            <v>Expenses for stationary, cartridges, office paper</v>
          </cell>
          <cell r="K1799">
            <v>0</v>
          </cell>
          <cell r="O1799">
            <v>4.0471698113207548</v>
          </cell>
        </row>
        <row r="1800">
          <cell r="C1800" t="str">
            <v>JANUARY</v>
          </cell>
          <cell r="H1800" t="str">
            <v>OVERHEAD</v>
          </cell>
          <cell r="J1800" t="str">
            <v>Expenses for stationary, cartridges, office paper</v>
          </cell>
          <cell r="K1800">
            <v>0</v>
          </cell>
          <cell r="O1800">
            <v>15.849056603773585</v>
          </cell>
        </row>
        <row r="1801">
          <cell r="C1801" t="str">
            <v>JANUARY</v>
          </cell>
          <cell r="H1801" t="str">
            <v>OVERHEAD</v>
          </cell>
          <cell r="J1801" t="str">
            <v>Expenses for stationary, cartridges, office paper</v>
          </cell>
          <cell r="K1801">
            <v>0</v>
          </cell>
          <cell r="O1801">
            <v>4.5283018867924527</v>
          </cell>
        </row>
        <row r="1802">
          <cell r="C1802" t="str">
            <v>JANUARY</v>
          </cell>
          <cell r="H1802" t="str">
            <v>OVERHEAD</v>
          </cell>
          <cell r="J1802" t="str">
            <v>Expenses for stationary, cartridges, office paper</v>
          </cell>
          <cell r="K1802">
            <v>0</v>
          </cell>
          <cell r="O1802">
            <v>104.81132075471699</v>
          </cell>
        </row>
        <row r="1803">
          <cell r="C1803" t="str">
            <v>JANUARY</v>
          </cell>
          <cell r="H1803" t="str">
            <v>OVERHEAD</v>
          </cell>
          <cell r="J1803" t="str">
            <v>Expenses for stationary, cartridges, office paper</v>
          </cell>
          <cell r="K1803">
            <v>0</v>
          </cell>
          <cell r="O1803">
            <v>306</v>
          </cell>
        </row>
        <row r="1804">
          <cell r="C1804" t="str">
            <v>JANUARY</v>
          </cell>
          <cell r="H1804" t="str">
            <v>OVERHEAD</v>
          </cell>
          <cell r="J1804" t="str">
            <v>Expenses for stationary, cartridges, office paper</v>
          </cell>
          <cell r="K1804">
            <v>0</v>
          </cell>
          <cell r="O1804">
            <v>55.859009433962264</v>
          </cell>
        </row>
        <row r="1805">
          <cell r="C1805" t="str">
            <v>JANUARY</v>
          </cell>
          <cell r="H1805" t="str">
            <v>OVERHEAD</v>
          </cell>
          <cell r="J1805" t="str">
            <v>Expenses for stationary, cartridges, office paper</v>
          </cell>
          <cell r="K1805">
            <v>0</v>
          </cell>
          <cell r="O1805">
            <v>5.6603773584905657</v>
          </cell>
        </row>
        <row r="1806">
          <cell r="C1806" t="str">
            <v>JANUARY</v>
          </cell>
          <cell r="H1806" t="str">
            <v>OVERHEAD</v>
          </cell>
          <cell r="J1806" t="str">
            <v>Expenses for stationary, cartridges, office paper</v>
          </cell>
          <cell r="K1806">
            <v>0</v>
          </cell>
          <cell r="O1806">
            <v>14.430188679245282</v>
          </cell>
        </row>
        <row r="1807">
          <cell r="C1807" t="str">
            <v>JANUARY</v>
          </cell>
          <cell r="H1807" t="str">
            <v>OVERHEAD</v>
          </cell>
          <cell r="J1807" t="str">
            <v>Expenses for stationary, cartridges, office paper</v>
          </cell>
          <cell r="K1807">
            <v>0</v>
          </cell>
          <cell r="O1807">
            <v>25.595849056603772</v>
          </cell>
        </row>
        <row r="1808">
          <cell r="C1808" t="str">
            <v>JANUARY</v>
          </cell>
          <cell r="H1808" t="str">
            <v>OVERHEAD</v>
          </cell>
          <cell r="J1808" t="str">
            <v>Expenses for stationary, cartridges, office paper</v>
          </cell>
          <cell r="K1808">
            <v>0</v>
          </cell>
          <cell r="O1808">
            <v>64.622641509433961</v>
          </cell>
        </row>
        <row r="1809">
          <cell r="C1809" t="str">
            <v>JANUARY</v>
          </cell>
          <cell r="H1809" t="str">
            <v>OVERHEAD</v>
          </cell>
          <cell r="J1809" t="str">
            <v>Expenses for stationary, cartridges, office paper</v>
          </cell>
          <cell r="K1809">
            <v>0</v>
          </cell>
          <cell r="O1809">
            <v>17.264150943396228</v>
          </cell>
        </row>
        <row r="1810">
          <cell r="C1810" t="str">
            <v>JANUARY</v>
          </cell>
          <cell r="H1810" t="str">
            <v>OVERHEAD</v>
          </cell>
          <cell r="J1810" t="str">
            <v>Expenses for stationary, cartridges, office paper</v>
          </cell>
          <cell r="K1810">
            <v>0</v>
          </cell>
          <cell r="O1810">
            <v>33.962264150943398</v>
          </cell>
        </row>
        <row r="1811">
          <cell r="C1811" t="str">
            <v>JANUARY</v>
          </cell>
          <cell r="H1811" t="str">
            <v>OVERHEAD</v>
          </cell>
          <cell r="J1811" t="str">
            <v>Expenses for stationary, cartridges, office paper</v>
          </cell>
          <cell r="K1811">
            <v>0</v>
          </cell>
          <cell r="O1811">
            <v>56.60377358490566</v>
          </cell>
        </row>
        <row r="1812">
          <cell r="C1812" t="str">
            <v>JANUARY</v>
          </cell>
          <cell r="H1812" t="str">
            <v>OVERHEAD</v>
          </cell>
          <cell r="J1812" t="str">
            <v>Expenses for Misc. Office</v>
          </cell>
          <cell r="K1812">
            <v>0</v>
          </cell>
          <cell r="O1812">
            <v>337.87735849056605</v>
          </cell>
        </row>
        <row r="1813">
          <cell r="C1813" t="str">
            <v>FEBRUARY</v>
          </cell>
          <cell r="H1813" t="str">
            <v>OVERHEAD</v>
          </cell>
          <cell r="J1813" t="str">
            <v>Expenses for stationary, cartridges, office paper</v>
          </cell>
          <cell r="K1813">
            <v>0</v>
          </cell>
          <cell r="O1813">
            <v>677.54716981132071</v>
          </cell>
        </row>
        <row r="1814">
          <cell r="C1814" t="str">
            <v>FEBRUARY</v>
          </cell>
          <cell r="H1814" t="str">
            <v>OVERHEAD</v>
          </cell>
          <cell r="J1814" t="str">
            <v>Expenses for stationary, cartridges, office paper</v>
          </cell>
          <cell r="K1814">
            <v>0</v>
          </cell>
          <cell r="O1814">
            <v>147.35849056603774</v>
          </cell>
        </row>
        <row r="1815">
          <cell r="C1815" t="str">
            <v>FEBRUARY</v>
          </cell>
          <cell r="H1815" t="str">
            <v>OVERHEAD</v>
          </cell>
          <cell r="J1815" t="str">
            <v>Expenses for stationary, cartridges, office paper</v>
          </cell>
          <cell r="K1815">
            <v>0</v>
          </cell>
          <cell r="O1815">
            <v>147.96424528301887</v>
          </cell>
        </row>
        <row r="1816">
          <cell r="C1816" t="str">
            <v>FEBRUARY</v>
          </cell>
          <cell r="H1816" t="str">
            <v>OVERHEAD</v>
          </cell>
          <cell r="J1816" t="str">
            <v>Expenses for stationary, cartridges, office paper</v>
          </cell>
          <cell r="K1816">
            <v>0</v>
          </cell>
          <cell r="O1816">
            <v>25.471698113207548</v>
          </cell>
        </row>
        <row r="1817">
          <cell r="C1817" t="str">
            <v>FEBRUARY</v>
          </cell>
          <cell r="H1817" t="str">
            <v>OVERHEAD</v>
          </cell>
          <cell r="J1817" t="str">
            <v>Expenses for stationary, cartridges, office paper</v>
          </cell>
          <cell r="K1817">
            <v>0</v>
          </cell>
          <cell r="O1817">
            <v>254.97169811320754</v>
          </cell>
        </row>
        <row r="1818">
          <cell r="C1818" t="str">
            <v>FEBRUARY</v>
          </cell>
          <cell r="H1818" t="str">
            <v>OVERHEAD</v>
          </cell>
          <cell r="J1818" t="str">
            <v>Expenses for stationary, cartridges, office paper</v>
          </cell>
          <cell r="K1818">
            <v>0</v>
          </cell>
          <cell r="O1818">
            <v>55.858490566037737</v>
          </cell>
        </row>
        <row r="1819">
          <cell r="C1819" t="str">
            <v>FEBRUARY</v>
          </cell>
          <cell r="H1819" t="str">
            <v>OVERHEAD</v>
          </cell>
          <cell r="J1819" t="str">
            <v>Expenses for stationary, cartridges, office paper</v>
          </cell>
          <cell r="K1819">
            <v>0</v>
          </cell>
          <cell r="O1819">
            <v>0.37735849056603776</v>
          </cell>
        </row>
        <row r="1820">
          <cell r="C1820" t="str">
            <v>FEBRUARY</v>
          </cell>
          <cell r="H1820" t="str">
            <v>OVERHEAD</v>
          </cell>
          <cell r="J1820" t="str">
            <v>Expenses for Misc. Office</v>
          </cell>
          <cell r="K1820">
            <v>0</v>
          </cell>
          <cell r="O1820">
            <v>22.823584905660379</v>
          </cell>
        </row>
        <row r="1821">
          <cell r="C1821" t="str">
            <v>FEBRUARY</v>
          </cell>
          <cell r="H1821" t="str">
            <v>OVERHEAD</v>
          </cell>
          <cell r="J1821" t="str">
            <v>Expenses for stationary, cartridges, office paper</v>
          </cell>
          <cell r="K1821">
            <v>0</v>
          </cell>
          <cell r="O1821">
            <v>22.71622641509434</v>
          </cell>
        </row>
        <row r="1822">
          <cell r="C1822" t="str">
            <v>FEBRUARY</v>
          </cell>
          <cell r="H1822" t="str">
            <v>OVERHEAD</v>
          </cell>
          <cell r="J1822" t="str">
            <v>Expenses for stationary, cartridges, office paper</v>
          </cell>
          <cell r="K1822">
            <v>0</v>
          </cell>
          <cell r="O1822">
            <v>16.981132075471699</v>
          </cell>
        </row>
        <row r="1823">
          <cell r="C1823" t="str">
            <v>FEBRUARY</v>
          </cell>
          <cell r="H1823" t="str">
            <v>OVERHEAD</v>
          </cell>
          <cell r="J1823" t="str">
            <v>Expenses for stationary, cartridges, office paper</v>
          </cell>
          <cell r="K1823">
            <v>0</v>
          </cell>
          <cell r="O1823">
            <v>164.15094339622641</v>
          </cell>
        </row>
        <row r="1824">
          <cell r="C1824" t="str">
            <v>FEBRUARY</v>
          </cell>
          <cell r="H1824" t="str">
            <v>OVERHEAD</v>
          </cell>
          <cell r="J1824" t="str">
            <v>Expenses for stationary, cartridges, office paper</v>
          </cell>
          <cell r="K1824">
            <v>0</v>
          </cell>
          <cell r="O1824">
            <v>810.84905660377353</v>
          </cell>
        </row>
        <row r="1825">
          <cell r="C1825" t="str">
            <v>FEBRUARY</v>
          </cell>
          <cell r="H1825" t="str">
            <v>OVERHEAD</v>
          </cell>
          <cell r="J1825" t="str">
            <v>Expenses for stationary, cartridges, office paper</v>
          </cell>
          <cell r="K1825">
            <v>0</v>
          </cell>
          <cell r="O1825">
            <v>192.56603773584905</v>
          </cell>
        </row>
        <row r="1826">
          <cell r="C1826" t="str">
            <v>FEBRUARY</v>
          </cell>
          <cell r="H1826" t="str">
            <v>OVERHEAD</v>
          </cell>
          <cell r="J1826" t="str">
            <v>Expenses for stationary, cartridges, office paper</v>
          </cell>
          <cell r="K1826">
            <v>0</v>
          </cell>
          <cell r="O1826">
            <v>112.21698113207547</v>
          </cell>
        </row>
        <row r="1827">
          <cell r="C1827" t="str">
            <v>FEBRUARY</v>
          </cell>
          <cell r="H1827" t="str">
            <v>OVERHEAD</v>
          </cell>
          <cell r="J1827" t="str">
            <v>Expenses for stationary, cartridges, office paper</v>
          </cell>
          <cell r="K1827">
            <v>0</v>
          </cell>
          <cell r="O1827">
            <v>4.283018867924528</v>
          </cell>
        </row>
        <row r="1828">
          <cell r="C1828" t="str">
            <v>FEBRUARY</v>
          </cell>
          <cell r="H1828" t="str">
            <v>OVERHEAD</v>
          </cell>
          <cell r="J1828" t="str">
            <v>Expenses for stationary, cartridges, office paper</v>
          </cell>
          <cell r="K1828">
            <v>0</v>
          </cell>
          <cell r="O1828">
            <v>445.29245283018867</v>
          </cell>
        </row>
        <row r="1829">
          <cell r="O1829">
            <v>18914.480518867924</v>
          </cell>
        </row>
        <row r="1830">
          <cell r="O1830">
            <v>0</v>
          </cell>
        </row>
        <row r="1831">
          <cell r="C1831" t="str">
            <v>AUGUST</v>
          </cell>
          <cell r="H1831" t="str">
            <v>OVERHEAD</v>
          </cell>
          <cell r="J1831" t="str">
            <v>Office Rent</v>
          </cell>
          <cell r="K1831">
            <v>0</v>
          </cell>
          <cell r="O1831">
            <v>6325.0094339622638</v>
          </cell>
        </row>
        <row r="1832">
          <cell r="C1832" t="str">
            <v>SEPTEMBER</v>
          </cell>
          <cell r="H1832" t="str">
            <v>OVERHEAD</v>
          </cell>
          <cell r="J1832" t="str">
            <v>Office Rent</v>
          </cell>
          <cell r="K1832">
            <v>0</v>
          </cell>
          <cell r="O1832">
            <v>6325.0094339622638</v>
          </cell>
        </row>
        <row r="1833">
          <cell r="C1833" t="str">
            <v>OCTOBER</v>
          </cell>
          <cell r="H1833" t="str">
            <v>OVERHEAD</v>
          </cell>
          <cell r="J1833" t="str">
            <v>Office Rent</v>
          </cell>
          <cell r="K1833">
            <v>0</v>
          </cell>
          <cell r="O1833">
            <v>6325.0094339622638</v>
          </cell>
        </row>
        <row r="1834">
          <cell r="C1834" t="str">
            <v>NOVEMBER</v>
          </cell>
          <cell r="H1834" t="str">
            <v>OVERHEAD</v>
          </cell>
          <cell r="J1834" t="str">
            <v>Office Rent</v>
          </cell>
          <cell r="K1834">
            <v>0</v>
          </cell>
          <cell r="O1834">
            <v>6325.0094339622638</v>
          </cell>
        </row>
        <row r="1835">
          <cell r="C1835" t="str">
            <v>DECEMBER</v>
          </cell>
          <cell r="H1835" t="str">
            <v>OVERHEAD</v>
          </cell>
          <cell r="J1835" t="str">
            <v>Office Rent</v>
          </cell>
          <cell r="K1835">
            <v>0</v>
          </cell>
          <cell r="O1835">
            <v>6325.0094339622638</v>
          </cell>
        </row>
        <row r="1836">
          <cell r="C1836" t="str">
            <v>JANUARY</v>
          </cell>
          <cell r="H1836" t="str">
            <v>OVERHEAD</v>
          </cell>
          <cell r="J1836" t="str">
            <v>Office Rent</v>
          </cell>
          <cell r="K1836">
            <v>0</v>
          </cell>
          <cell r="O1836">
            <v>6325.0083490566039</v>
          </cell>
        </row>
        <row r="1837">
          <cell r="C1837" t="str">
            <v>FEBRUARY</v>
          </cell>
          <cell r="H1837" t="str">
            <v>OVERHEAD</v>
          </cell>
          <cell r="J1837" t="str">
            <v>Office Rent</v>
          </cell>
          <cell r="K1837">
            <v>0</v>
          </cell>
          <cell r="O1837">
            <v>6325.0083490566039</v>
          </cell>
        </row>
        <row r="1838">
          <cell r="O1838">
            <v>44275.063867924524</v>
          </cell>
        </row>
        <row r="1839">
          <cell r="O1839">
            <v>0</v>
          </cell>
        </row>
        <row r="1840">
          <cell r="C1840" t="str">
            <v>MAY</v>
          </cell>
          <cell r="H1840" t="str">
            <v>OVERHEAD</v>
          </cell>
          <cell r="J1840" t="str">
            <v>Personnel accomodation (with utilities)</v>
          </cell>
          <cell r="K1840">
            <v>0</v>
          </cell>
          <cell r="O1840">
            <v>509.43396226415092</v>
          </cell>
        </row>
        <row r="1841">
          <cell r="C1841" t="str">
            <v>JUNE</v>
          </cell>
          <cell r="H1841" t="str">
            <v>OVERHEAD</v>
          </cell>
          <cell r="J1841" t="str">
            <v>Personnel accomodation (with utilities)</v>
          </cell>
          <cell r="K1841">
            <v>0</v>
          </cell>
          <cell r="O1841">
            <v>1018.8679245283018</v>
          </cell>
        </row>
        <row r="1842">
          <cell r="C1842" t="str">
            <v>JULY</v>
          </cell>
          <cell r="H1842" t="str">
            <v>OVERHEAD</v>
          </cell>
          <cell r="J1842" t="str">
            <v>Personnel accomodation (with utilities)</v>
          </cell>
          <cell r="K1842">
            <v>0</v>
          </cell>
          <cell r="O1842">
            <v>815.09433962264154</v>
          </cell>
        </row>
        <row r="1843">
          <cell r="C1843" t="str">
            <v>AUGUST</v>
          </cell>
          <cell r="H1843" t="str">
            <v>OVERHEAD</v>
          </cell>
          <cell r="J1843" t="str">
            <v>Personnel accomodation (with utilities)</v>
          </cell>
          <cell r="K1843">
            <v>0</v>
          </cell>
          <cell r="O1843">
            <v>612.7358490566038</v>
          </cell>
        </row>
        <row r="1844">
          <cell r="C1844" t="str">
            <v>AUGUST</v>
          </cell>
          <cell r="H1844" t="str">
            <v>OVERHEAD</v>
          </cell>
          <cell r="J1844" t="str">
            <v>Personnel accomodation (with utilities)</v>
          </cell>
          <cell r="K1844">
            <v>0</v>
          </cell>
          <cell r="O1844">
            <v>612.7358490566038</v>
          </cell>
        </row>
        <row r="1845">
          <cell r="C1845" t="str">
            <v>AUGUST</v>
          </cell>
          <cell r="H1845" t="str">
            <v>OVERHEAD</v>
          </cell>
          <cell r="J1845" t="str">
            <v>Personnel accomodation (with utilities)</v>
          </cell>
          <cell r="K1845">
            <v>0</v>
          </cell>
          <cell r="O1845">
            <v>816.98113207547169</v>
          </cell>
        </row>
        <row r="1846">
          <cell r="C1846" t="str">
            <v>SEPTEMBER</v>
          </cell>
          <cell r="H1846" t="str">
            <v>OVERHEAD</v>
          </cell>
          <cell r="J1846" t="str">
            <v>Personnel accomodation (with utilities)</v>
          </cell>
          <cell r="K1846">
            <v>0</v>
          </cell>
          <cell r="O1846">
            <v>2433.9622641509436</v>
          </cell>
        </row>
        <row r="1847">
          <cell r="C1847" t="str">
            <v>SEPTEMBER</v>
          </cell>
          <cell r="H1847" t="str">
            <v>OVERHEAD</v>
          </cell>
          <cell r="J1847" t="str">
            <v>Personnel accomodation (with utilities)</v>
          </cell>
          <cell r="K1847">
            <v>0</v>
          </cell>
          <cell r="O1847">
            <v>1471.6981132075471</v>
          </cell>
        </row>
        <row r="1848">
          <cell r="C1848" t="str">
            <v>SEPTEMBER</v>
          </cell>
          <cell r="H1848" t="str">
            <v>OVERHEAD</v>
          </cell>
          <cell r="J1848" t="str">
            <v>Personnel accomodation (with utilities)</v>
          </cell>
          <cell r="K1848">
            <v>0</v>
          </cell>
          <cell r="O1848">
            <v>2433.9622641509436</v>
          </cell>
        </row>
        <row r="1849">
          <cell r="C1849" t="str">
            <v>OCTOBER</v>
          </cell>
          <cell r="H1849" t="str">
            <v>OVERHEAD</v>
          </cell>
          <cell r="J1849" t="str">
            <v>Personnel accomodation (with utilities)</v>
          </cell>
          <cell r="K1849">
            <v>0</v>
          </cell>
          <cell r="O1849">
            <v>635.53301886792451</v>
          </cell>
        </row>
        <row r="1850">
          <cell r="C1850" t="str">
            <v>OCTOBER</v>
          </cell>
          <cell r="H1850" t="str">
            <v>OVERHEAD</v>
          </cell>
          <cell r="J1850" t="str">
            <v>Personnel accomodation (with utilities)</v>
          </cell>
          <cell r="K1850">
            <v>0</v>
          </cell>
          <cell r="O1850">
            <v>2501.6509433962265</v>
          </cell>
        </row>
        <row r="1851">
          <cell r="C1851" t="str">
            <v>OCTOBER</v>
          </cell>
          <cell r="H1851" t="str">
            <v>OVERHEAD</v>
          </cell>
          <cell r="J1851" t="str">
            <v>Personnel accomodation (with utilities)</v>
          </cell>
          <cell r="K1851">
            <v>0</v>
          </cell>
          <cell r="O1851">
            <v>2539.2028301886794</v>
          </cell>
        </row>
        <row r="1852">
          <cell r="C1852" t="str">
            <v>OCTOBER</v>
          </cell>
          <cell r="H1852" t="str">
            <v>OVERHEAD</v>
          </cell>
          <cell r="J1852" t="str">
            <v>Personnel accomodation (with utilities)</v>
          </cell>
          <cell r="K1852">
            <v>0</v>
          </cell>
          <cell r="O1852">
            <v>2061.8867924528304</v>
          </cell>
        </row>
        <row r="1853">
          <cell r="C1853" t="str">
            <v>OCTOBER</v>
          </cell>
          <cell r="H1853" t="str">
            <v>OVERHEAD</v>
          </cell>
          <cell r="J1853" t="str">
            <v>Personnel accomodation (with utilities)</v>
          </cell>
          <cell r="K1853">
            <v>0</v>
          </cell>
          <cell r="O1853">
            <v>-2433.9622641509436</v>
          </cell>
        </row>
        <row r="1854">
          <cell r="C1854" t="str">
            <v>OCTOBER</v>
          </cell>
          <cell r="H1854" t="str">
            <v>OVERHEAD</v>
          </cell>
          <cell r="J1854" t="str">
            <v>Personnel accomodation (with utilities)</v>
          </cell>
          <cell r="K1854">
            <v>0</v>
          </cell>
          <cell r="O1854">
            <v>2445.2830188679245</v>
          </cell>
        </row>
        <row r="1855">
          <cell r="C1855" t="str">
            <v>NOVEMBER</v>
          </cell>
          <cell r="H1855" t="str">
            <v>OVERHEAD</v>
          </cell>
          <cell r="J1855" t="str">
            <v>Personnel accomodation (with utilities)</v>
          </cell>
          <cell r="K1855">
            <v>0</v>
          </cell>
          <cell r="O1855">
            <v>75.075471698113205</v>
          </cell>
        </row>
        <row r="1856">
          <cell r="C1856" t="str">
            <v>NOVEMBER</v>
          </cell>
          <cell r="H1856" t="str">
            <v>OVERHEAD</v>
          </cell>
          <cell r="J1856" t="str">
            <v>Personnel accomodation (with utilities)</v>
          </cell>
          <cell r="K1856">
            <v>0</v>
          </cell>
          <cell r="O1856">
            <v>1445.3773584905659</v>
          </cell>
        </row>
        <row r="1857">
          <cell r="C1857" t="str">
            <v>NOVEMBER</v>
          </cell>
          <cell r="H1857" t="str">
            <v>OVERHEAD</v>
          </cell>
          <cell r="J1857" t="str">
            <v>Personnel accomodation (with utilities)</v>
          </cell>
          <cell r="K1857">
            <v>0</v>
          </cell>
          <cell r="O1857">
            <v>2063.2452830188681</v>
          </cell>
        </row>
        <row r="1858">
          <cell r="C1858" t="str">
            <v>NOVEMBER</v>
          </cell>
          <cell r="H1858" t="str">
            <v>OVERHEAD</v>
          </cell>
          <cell r="J1858" t="str">
            <v>Personnel accomodation (with utilities)</v>
          </cell>
          <cell r="K1858">
            <v>0</v>
          </cell>
          <cell r="O1858">
            <v>2445.2830188679245</v>
          </cell>
        </row>
        <row r="1859">
          <cell r="C1859" t="str">
            <v>NOVEMBER</v>
          </cell>
          <cell r="H1859" t="str">
            <v>OVERHEAD</v>
          </cell>
          <cell r="J1859" t="str">
            <v>Personnel accomodation (with utilities)</v>
          </cell>
          <cell r="K1859">
            <v>0</v>
          </cell>
          <cell r="O1859">
            <v>1686.2264150943397</v>
          </cell>
        </row>
        <row r="1860">
          <cell r="C1860" t="str">
            <v>NOVEMBER</v>
          </cell>
          <cell r="H1860" t="str">
            <v>OVERHEAD</v>
          </cell>
          <cell r="J1860" t="str">
            <v>Personnel accomodation (with utilities)</v>
          </cell>
          <cell r="K1860">
            <v>0</v>
          </cell>
          <cell r="O1860">
            <v>15.754716981132075</v>
          </cell>
        </row>
        <row r="1861">
          <cell r="C1861" t="str">
            <v>DECEMBER</v>
          </cell>
          <cell r="H1861" t="str">
            <v>OVERHEAD</v>
          </cell>
          <cell r="J1861" t="str">
            <v>Personnel accomodation (with utilities)</v>
          </cell>
          <cell r="K1861">
            <v>0</v>
          </cell>
          <cell r="O1861">
            <v>1988.0188679245282</v>
          </cell>
        </row>
        <row r="1862">
          <cell r="C1862" t="str">
            <v>DECEMBER</v>
          </cell>
          <cell r="H1862" t="str">
            <v>OVERHEAD</v>
          </cell>
          <cell r="J1862" t="str">
            <v>Personnel accomodation (with utilities)</v>
          </cell>
          <cell r="K1862">
            <v>0</v>
          </cell>
          <cell r="O1862">
            <v>2.9905660377358489</v>
          </cell>
        </row>
        <row r="1863">
          <cell r="C1863" t="str">
            <v>DECEMBER</v>
          </cell>
          <cell r="H1863" t="str">
            <v>OVERHEAD</v>
          </cell>
          <cell r="J1863" t="str">
            <v>Personnel accomodation (with utilities)</v>
          </cell>
          <cell r="K1863">
            <v>0</v>
          </cell>
          <cell r="O1863">
            <v>267.63679245283021</v>
          </cell>
        </row>
        <row r="1864">
          <cell r="C1864" t="str">
            <v>DECEMBER</v>
          </cell>
          <cell r="H1864" t="str">
            <v>OVERHEAD</v>
          </cell>
          <cell r="J1864" t="str">
            <v>Personnel accomodation (with utilities)</v>
          </cell>
          <cell r="K1864">
            <v>0</v>
          </cell>
          <cell r="O1864">
            <v>1030.9433962264152</v>
          </cell>
        </row>
        <row r="1865">
          <cell r="C1865" t="str">
            <v>DECEMBER</v>
          </cell>
          <cell r="H1865" t="str">
            <v>OVERHEAD</v>
          </cell>
          <cell r="J1865" t="str">
            <v>Personnel accomodation (with utilities)</v>
          </cell>
          <cell r="K1865">
            <v>0</v>
          </cell>
          <cell r="O1865">
            <v>64.15094339622641</v>
          </cell>
        </row>
        <row r="1866">
          <cell r="C1866" t="str">
            <v>DECEMBER</v>
          </cell>
          <cell r="H1866" t="str">
            <v>OVERHEAD</v>
          </cell>
          <cell r="J1866" t="str">
            <v>Personnel accomodation (with utilities)</v>
          </cell>
          <cell r="K1866">
            <v>0</v>
          </cell>
          <cell r="O1866">
            <v>8.0754716981132084</v>
          </cell>
        </row>
        <row r="1867">
          <cell r="C1867" t="str">
            <v>DECEMBER</v>
          </cell>
          <cell r="H1867" t="str">
            <v>OVERHEAD</v>
          </cell>
          <cell r="J1867" t="str">
            <v>Personnel accomodation (with utilities)</v>
          </cell>
          <cell r="K1867">
            <v>0</v>
          </cell>
          <cell r="O1867">
            <v>484.84905660377359</v>
          </cell>
        </row>
        <row r="1868">
          <cell r="C1868" t="str">
            <v>DECEMBER</v>
          </cell>
          <cell r="H1868" t="str">
            <v>OVERHEAD</v>
          </cell>
          <cell r="J1868" t="str">
            <v>Security services</v>
          </cell>
          <cell r="K1868">
            <v>0</v>
          </cell>
          <cell r="O1868">
            <v>1224.0754716981132</v>
          </cell>
        </row>
        <row r="1869">
          <cell r="C1869" t="str">
            <v>DECEMBER</v>
          </cell>
          <cell r="H1869" t="str">
            <v>OVERHEAD</v>
          </cell>
          <cell r="J1869" t="str">
            <v>Personnel accomodation (with utilities)</v>
          </cell>
          <cell r="K1869">
            <v>0</v>
          </cell>
          <cell r="O1869">
            <v>1813.1509433962265</v>
          </cell>
        </row>
        <row r="1870">
          <cell r="C1870" t="str">
            <v>DECEMBER</v>
          </cell>
          <cell r="H1870" t="str">
            <v>OVERHEAD</v>
          </cell>
          <cell r="J1870" t="str">
            <v>Security services</v>
          </cell>
          <cell r="K1870">
            <v>0</v>
          </cell>
          <cell r="O1870">
            <v>42.533018867924525</v>
          </cell>
        </row>
        <row r="1871">
          <cell r="C1871" t="str">
            <v>DECEMBER</v>
          </cell>
          <cell r="H1871" t="str">
            <v>OVERHEAD</v>
          </cell>
          <cell r="J1871" t="str">
            <v>Personnel accomodation (with utilities)</v>
          </cell>
          <cell r="K1871">
            <v>0</v>
          </cell>
          <cell r="O1871">
            <v>2445.2830188679245</v>
          </cell>
        </row>
        <row r="1872">
          <cell r="C1872" t="str">
            <v>DECEMBER</v>
          </cell>
          <cell r="H1872" t="str">
            <v>OVERHEAD</v>
          </cell>
          <cell r="J1872" t="str">
            <v>Security services</v>
          </cell>
          <cell r="K1872">
            <v>0</v>
          </cell>
          <cell r="O1872">
            <v>2110.4716981132074</v>
          </cell>
        </row>
        <row r="1873">
          <cell r="C1873" t="str">
            <v>DECEMBER</v>
          </cell>
          <cell r="H1873" t="str">
            <v>OVERHEAD</v>
          </cell>
          <cell r="J1873" t="str">
            <v>Personnel accomodation (with utilities)</v>
          </cell>
          <cell r="K1873">
            <v>0</v>
          </cell>
          <cell r="O1873">
            <v>251.28773584905662</v>
          </cell>
        </row>
        <row r="1874">
          <cell r="C1874" t="str">
            <v>DECEMBER</v>
          </cell>
          <cell r="H1874" t="str">
            <v>OVERHEAD</v>
          </cell>
          <cell r="J1874" t="str">
            <v>Personnel accomodation (with utilities)</v>
          </cell>
          <cell r="K1874">
            <v>0</v>
          </cell>
          <cell r="O1874">
            <v>5.1792452830188678</v>
          </cell>
        </row>
        <row r="1875">
          <cell r="C1875" t="str">
            <v>DECEMBER</v>
          </cell>
          <cell r="H1875" t="str">
            <v>OVERHEAD</v>
          </cell>
          <cell r="J1875" t="str">
            <v>Personnel accomodation (with utilities)</v>
          </cell>
          <cell r="K1875">
            <v>0</v>
          </cell>
          <cell r="O1875">
            <v>6.132075471698113</v>
          </cell>
        </row>
        <row r="1876">
          <cell r="C1876" t="str">
            <v>JANUARY</v>
          </cell>
          <cell r="H1876" t="str">
            <v>OVERHEAD</v>
          </cell>
          <cell r="J1876" t="str">
            <v>Personnel accomodation (with utilities)</v>
          </cell>
          <cell r="K1876">
            <v>0</v>
          </cell>
          <cell r="O1876">
            <v>2724.1981132075471</v>
          </cell>
        </row>
        <row r="1877">
          <cell r="C1877" t="str">
            <v>JANUARY</v>
          </cell>
          <cell r="H1877" t="str">
            <v>OVERHEAD</v>
          </cell>
          <cell r="J1877" t="str">
            <v>Personnel accomodation (with utilities)</v>
          </cell>
          <cell r="K1877">
            <v>0</v>
          </cell>
          <cell r="O1877">
            <v>22.523584905660378</v>
          </cell>
        </row>
        <row r="1878">
          <cell r="C1878" t="str">
            <v>JANUARY</v>
          </cell>
          <cell r="H1878" t="str">
            <v>OVERHEAD</v>
          </cell>
          <cell r="J1878" t="str">
            <v>Personnel accomodation (with utilities)</v>
          </cell>
          <cell r="K1878">
            <v>0</v>
          </cell>
          <cell r="O1878">
            <v>47.735849056603776</v>
          </cell>
        </row>
        <row r="1879">
          <cell r="C1879" t="str">
            <v>JANUARY</v>
          </cell>
          <cell r="H1879" t="str">
            <v>OVERHEAD</v>
          </cell>
          <cell r="J1879" t="str">
            <v>Personnel accomodation (with utilities)</v>
          </cell>
          <cell r="K1879">
            <v>0</v>
          </cell>
          <cell r="O1879">
            <v>19.245283018867923</v>
          </cell>
        </row>
        <row r="1880">
          <cell r="C1880" t="str">
            <v>JANUARY</v>
          </cell>
          <cell r="H1880" t="str">
            <v>OVERHEAD</v>
          </cell>
          <cell r="J1880" t="str">
            <v>Personnel accomodation (with utilities)</v>
          </cell>
          <cell r="K1880">
            <v>0</v>
          </cell>
          <cell r="O1880">
            <v>1451.3396226415093</v>
          </cell>
        </row>
        <row r="1881">
          <cell r="C1881" t="str">
            <v>JANUARY</v>
          </cell>
          <cell r="H1881" t="str">
            <v>OVERHEAD</v>
          </cell>
          <cell r="J1881" t="str">
            <v>Personnel accomodation (with utilities)</v>
          </cell>
          <cell r="K1881">
            <v>0</v>
          </cell>
          <cell r="O1881">
            <v>33.018867924528301</v>
          </cell>
        </row>
        <row r="1882">
          <cell r="C1882" t="str">
            <v>JANUARY</v>
          </cell>
          <cell r="H1882" t="str">
            <v>OVERHEAD</v>
          </cell>
          <cell r="J1882" t="str">
            <v>Personnel accomodation (with utilities)</v>
          </cell>
          <cell r="K1882">
            <v>0</v>
          </cell>
          <cell r="O1882">
            <v>94.339622641509436</v>
          </cell>
        </row>
        <row r="1883">
          <cell r="C1883" t="str">
            <v>JANUARY</v>
          </cell>
          <cell r="H1883" t="str">
            <v>OVERHEAD</v>
          </cell>
          <cell r="J1883" t="str">
            <v>Personnel accomodation (with utilities)</v>
          </cell>
          <cell r="K1883">
            <v>0</v>
          </cell>
          <cell r="O1883">
            <v>94.339622641509436</v>
          </cell>
        </row>
        <row r="1884">
          <cell r="C1884" t="str">
            <v>JANUARY</v>
          </cell>
          <cell r="H1884" t="str">
            <v>OVERHEAD</v>
          </cell>
          <cell r="J1884" t="str">
            <v>Personnel accomodation (with utilities)</v>
          </cell>
          <cell r="K1884">
            <v>0</v>
          </cell>
          <cell r="O1884">
            <v>207.81603773584905</v>
          </cell>
        </row>
        <row r="1885">
          <cell r="C1885" t="str">
            <v>JANUARY</v>
          </cell>
          <cell r="H1885" t="str">
            <v>OVERHEAD</v>
          </cell>
          <cell r="J1885" t="str">
            <v>Personnel accomodation (with utilities)</v>
          </cell>
          <cell r="K1885">
            <v>0</v>
          </cell>
          <cell r="O1885">
            <v>143.61320754716982</v>
          </cell>
        </row>
        <row r="1886">
          <cell r="C1886" t="str">
            <v>JANUARY</v>
          </cell>
          <cell r="H1886" t="str">
            <v>OVERHEAD</v>
          </cell>
          <cell r="J1886" t="str">
            <v>Personnel accomodation (with utilities)</v>
          </cell>
          <cell r="K1886">
            <v>0</v>
          </cell>
          <cell r="O1886">
            <v>16.509433962264151</v>
          </cell>
        </row>
        <row r="1887">
          <cell r="C1887" t="str">
            <v>JANUARY</v>
          </cell>
          <cell r="H1887" t="str">
            <v>OVERHEAD</v>
          </cell>
          <cell r="J1887" t="str">
            <v>Personnel accomodation (with utilities)</v>
          </cell>
          <cell r="K1887">
            <v>0</v>
          </cell>
          <cell r="O1887">
            <v>42.452830188679243</v>
          </cell>
        </row>
        <row r="1888">
          <cell r="C1888" t="str">
            <v>JANUARY</v>
          </cell>
          <cell r="H1888" t="str">
            <v>OVERHEAD</v>
          </cell>
          <cell r="J1888" t="str">
            <v>Personnel accomodation (with utilities)</v>
          </cell>
          <cell r="K1888">
            <v>0</v>
          </cell>
          <cell r="O1888">
            <v>460.41509433962267</v>
          </cell>
        </row>
        <row r="1889">
          <cell r="C1889" t="str">
            <v>FEBRUARY</v>
          </cell>
          <cell r="H1889" t="str">
            <v>OVERHEAD</v>
          </cell>
          <cell r="J1889" t="str">
            <v>Security services</v>
          </cell>
          <cell r="K1889">
            <v>0</v>
          </cell>
          <cell r="O1889">
            <v>297.91509433962267</v>
          </cell>
        </row>
        <row r="1890">
          <cell r="C1890" t="str">
            <v>FEBRUARY</v>
          </cell>
          <cell r="H1890" t="str">
            <v>OVERHEAD</v>
          </cell>
          <cell r="J1890" t="str">
            <v>Security services</v>
          </cell>
          <cell r="K1890">
            <v>0</v>
          </cell>
          <cell r="O1890">
            <v>2110.4716981132074</v>
          </cell>
        </row>
        <row r="1891">
          <cell r="C1891" t="str">
            <v>FEBRUARY</v>
          </cell>
          <cell r="H1891" t="str">
            <v>OVERHEAD</v>
          </cell>
          <cell r="J1891" t="str">
            <v>Personnel accomodation (with utilities)</v>
          </cell>
          <cell r="K1891">
            <v>0</v>
          </cell>
          <cell r="O1891">
            <v>33.018867924528301</v>
          </cell>
        </row>
        <row r="1892">
          <cell r="C1892" t="str">
            <v>FEBRUARY</v>
          </cell>
          <cell r="H1892" t="str">
            <v>OVERHEAD</v>
          </cell>
          <cell r="J1892" t="str">
            <v>Personnel accomodation (with utilities)</v>
          </cell>
          <cell r="K1892">
            <v>0</v>
          </cell>
          <cell r="O1892">
            <v>94.905660377358487</v>
          </cell>
        </row>
        <row r="1893">
          <cell r="C1893" t="str">
            <v>FEBRUARY</v>
          </cell>
          <cell r="H1893" t="str">
            <v>OVERHEAD</v>
          </cell>
          <cell r="J1893" t="str">
            <v>Personnel accomodation (with utilities)</v>
          </cell>
          <cell r="K1893">
            <v>0</v>
          </cell>
          <cell r="O1893">
            <v>2725.4716981132074</v>
          </cell>
        </row>
        <row r="1894">
          <cell r="C1894" t="str">
            <v>FEBRUARY</v>
          </cell>
          <cell r="H1894" t="str">
            <v>OVERHEAD</v>
          </cell>
          <cell r="J1894" t="str">
            <v>Personnel accomodation (with utilities)</v>
          </cell>
          <cell r="K1894">
            <v>0</v>
          </cell>
          <cell r="O1894">
            <v>94.905660377358487</v>
          </cell>
        </row>
        <row r="1895">
          <cell r="C1895" t="str">
            <v>FEBRUARY</v>
          </cell>
          <cell r="H1895" t="str">
            <v>OVERHEAD</v>
          </cell>
          <cell r="J1895" t="str">
            <v>Personnel accomodation (with utilities)</v>
          </cell>
          <cell r="K1895">
            <v>0</v>
          </cell>
          <cell r="O1895">
            <v>15.09433962264151</v>
          </cell>
        </row>
        <row r="1896">
          <cell r="C1896" t="str">
            <v>FEBRUARY</v>
          </cell>
          <cell r="H1896" t="str">
            <v>OVERHEAD</v>
          </cell>
          <cell r="J1896" t="str">
            <v>Personnel accomodation (with utilities)</v>
          </cell>
          <cell r="K1896">
            <v>0</v>
          </cell>
          <cell r="O1896">
            <v>3308.4952830188681</v>
          </cell>
        </row>
        <row r="1897">
          <cell r="C1897" t="str">
            <v>FEBRUARY</v>
          </cell>
          <cell r="H1897" t="str">
            <v>OVERHEAD</v>
          </cell>
          <cell r="J1897" t="str">
            <v>Personnel accomodation (with utilities)</v>
          </cell>
          <cell r="K1897">
            <v>0</v>
          </cell>
          <cell r="O1897">
            <v>94.905660377358487</v>
          </cell>
        </row>
        <row r="1898">
          <cell r="C1898" t="str">
            <v>FEBRUARY</v>
          </cell>
          <cell r="H1898" t="str">
            <v>OVERHEAD</v>
          </cell>
          <cell r="J1898" t="str">
            <v>Personnel accomodation (with utilities)</v>
          </cell>
          <cell r="K1898">
            <v>0</v>
          </cell>
          <cell r="O1898">
            <v>624.52830188679241</v>
          </cell>
        </row>
        <row r="1899">
          <cell r="C1899" t="str">
            <v>FEBRUARY</v>
          </cell>
          <cell r="H1899" t="str">
            <v>OVERHEAD</v>
          </cell>
          <cell r="J1899" t="str">
            <v>Personnel accomodation (with utilities)</v>
          </cell>
          <cell r="K1899">
            <v>0</v>
          </cell>
          <cell r="O1899">
            <v>28.259433962264151</v>
          </cell>
        </row>
        <row r="1900">
          <cell r="C1900" t="str">
            <v>FEBRUARY</v>
          </cell>
          <cell r="H1900" t="str">
            <v>OVERHEAD</v>
          </cell>
          <cell r="J1900" t="str">
            <v>Personnel accomodation (with utilities)</v>
          </cell>
          <cell r="K1900">
            <v>0</v>
          </cell>
          <cell r="O1900">
            <v>9.5188679245283012</v>
          </cell>
        </row>
        <row r="1901">
          <cell r="C1901" t="str">
            <v>FEBRUARY</v>
          </cell>
          <cell r="H1901" t="str">
            <v>OVERHEAD</v>
          </cell>
          <cell r="J1901" t="str">
            <v>Personnel accomodation (with utilities)</v>
          </cell>
          <cell r="K1901">
            <v>0</v>
          </cell>
          <cell r="O1901">
            <v>61.320754716981135</v>
          </cell>
        </row>
        <row r="1902">
          <cell r="C1902" t="str">
            <v>FEBRUARY</v>
          </cell>
          <cell r="H1902" t="str">
            <v>OVERHEAD</v>
          </cell>
          <cell r="J1902" t="str">
            <v>Personnel accomodation (with utilities)</v>
          </cell>
          <cell r="K1902">
            <v>0</v>
          </cell>
          <cell r="O1902">
            <v>94.905660377358487</v>
          </cell>
        </row>
        <row r="1903">
          <cell r="O1903">
            <v>52902.07075471698</v>
          </cell>
        </row>
        <row r="1904">
          <cell r="O1904">
            <v>0</v>
          </cell>
        </row>
        <row r="1905">
          <cell r="C1905" t="str">
            <v>AUGUST</v>
          </cell>
          <cell r="H1905" t="str">
            <v>OVERHEAD</v>
          </cell>
          <cell r="J1905" t="str">
            <v>Expenses for current repair of facilities</v>
          </cell>
          <cell r="K1905">
            <v>0</v>
          </cell>
          <cell r="O1905">
            <v>2.9433962264150941</v>
          </cell>
        </row>
        <row r="1906">
          <cell r="C1906" t="str">
            <v>NOVEMBER</v>
          </cell>
          <cell r="H1906" t="str">
            <v>OVERHEAD</v>
          </cell>
          <cell r="J1906" t="str">
            <v>Expenses for current repair of facilities</v>
          </cell>
          <cell r="K1906">
            <v>0</v>
          </cell>
          <cell r="O1906">
            <v>10.018867924528301</v>
          </cell>
        </row>
        <row r="1907">
          <cell r="C1907" t="str">
            <v>NOVEMBER</v>
          </cell>
          <cell r="H1907" t="str">
            <v>OVERHEAD</v>
          </cell>
          <cell r="J1907" t="str">
            <v>Expenses for current repair of facilities</v>
          </cell>
          <cell r="K1907">
            <v>0</v>
          </cell>
          <cell r="O1907">
            <v>82.075471698113205</v>
          </cell>
        </row>
        <row r="1908">
          <cell r="C1908" t="str">
            <v>NOVEMBER</v>
          </cell>
          <cell r="H1908" t="str">
            <v>OVERHEAD</v>
          </cell>
          <cell r="J1908" t="str">
            <v>Expenses for current repair of facilities</v>
          </cell>
          <cell r="K1908">
            <v>0</v>
          </cell>
          <cell r="O1908">
            <v>117.9245283018868</v>
          </cell>
        </row>
        <row r="1909">
          <cell r="C1909" t="str">
            <v>NOVEMBER</v>
          </cell>
          <cell r="H1909" t="str">
            <v>OVERHEAD</v>
          </cell>
          <cell r="J1909" t="str">
            <v>Expenses for current repair of facilities</v>
          </cell>
          <cell r="K1909">
            <v>0</v>
          </cell>
          <cell r="O1909">
            <v>136.79245283018867</v>
          </cell>
        </row>
        <row r="1910">
          <cell r="C1910" t="str">
            <v>DECEMBER</v>
          </cell>
          <cell r="H1910" t="str">
            <v>OVERHEAD</v>
          </cell>
          <cell r="J1910" t="str">
            <v>Expenses for current repair of facilities</v>
          </cell>
          <cell r="K1910">
            <v>0</v>
          </cell>
          <cell r="O1910">
            <v>7.7358490566037732</v>
          </cell>
        </row>
        <row r="1911">
          <cell r="C1911" t="str">
            <v>DECEMBER</v>
          </cell>
          <cell r="H1911" t="str">
            <v>OVERHEAD</v>
          </cell>
          <cell r="J1911" t="str">
            <v>Expenses for current repair of facilities</v>
          </cell>
          <cell r="K1911">
            <v>0</v>
          </cell>
          <cell r="O1911">
            <v>5.1886792452830193</v>
          </cell>
        </row>
        <row r="1912">
          <cell r="C1912" t="str">
            <v>DECEMBER</v>
          </cell>
          <cell r="H1912" t="str">
            <v>OVERHEAD</v>
          </cell>
          <cell r="J1912" t="str">
            <v>Expenses for current repair of facilities</v>
          </cell>
          <cell r="K1912">
            <v>0</v>
          </cell>
          <cell r="O1912">
            <v>377.35849056603774</v>
          </cell>
        </row>
        <row r="1913">
          <cell r="C1913" t="str">
            <v>DECEMBER</v>
          </cell>
          <cell r="H1913" t="str">
            <v>OVERHEAD</v>
          </cell>
          <cell r="J1913" t="str">
            <v>Expenses for current repair of facilities</v>
          </cell>
          <cell r="K1913">
            <v>0</v>
          </cell>
          <cell r="O1913">
            <v>57.198113207547166</v>
          </cell>
        </row>
        <row r="1914">
          <cell r="C1914" t="str">
            <v>JANUARY</v>
          </cell>
          <cell r="H1914" t="str">
            <v>OVERHEAD</v>
          </cell>
          <cell r="J1914" t="str">
            <v>Expenses for current repair of facilities</v>
          </cell>
          <cell r="K1914">
            <v>0</v>
          </cell>
          <cell r="O1914">
            <v>85.84905660377359</v>
          </cell>
        </row>
        <row r="1915">
          <cell r="O1915">
            <v>883.08490566037733</v>
          </cell>
        </row>
        <row r="1916">
          <cell r="O1916">
            <v>0</v>
          </cell>
        </row>
        <row r="1917">
          <cell r="C1917" t="str">
            <v>AUGUST</v>
          </cell>
          <cell r="H1917" t="str">
            <v>OVERHEAD</v>
          </cell>
          <cell r="J1917" t="str">
            <v>internet</v>
          </cell>
          <cell r="K1917">
            <v>0</v>
          </cell>
          <cell r="O1917">
            <v>2.0330188679245285</v>
          </cell>
        </row>
        <row r="1918">
          <cell r="C1918" t="str">
            <v>OCTOBER</v>
          </cell>
          <cell r="H1918" t="str">
            <v>OVERHEAD</v>
          </cell>
          <cell r="J1918" t="str">
            <v>internet</v>
          </cell>
          <cell r="K1918">
            <v>0</v>
          </cell>
          <cell r="O1918">
            <v>2383.2547169811319</v>
          </cell>
        </row>
        <row r="1919">
          <cell r="C1919" t="str">
            <v>NOVEMBER</v>
          </cell>
          <cell r="H1919" t="str">
            <v>OVERHEAD</v>
          </cell>
          <cell r="J1919" t="str">
            <v>internet</v>
          </cell>
          <cell r="K1919">
            <v>0</v>
          </cell>
          <cell r="O1919">
            <v>25.35377358490566</v>
          </cell>
        </row>
        <row r="1920">
          <cell r="C1920" t="str">
            <v>NOVEMBER</v>
          </cell>
          <cell r="H1920" t="str">
            <v>OVERHEAD</v>
          </cell>
          <cell r="J1920" t="str">
            <v>internet</v>
          </cell>
          <cell r="K1920">
            <v>0</v>
          </cell>
          <cell r="O1920">
            <v>158.8820754716981</v>
          </cell>
        </row>
        <row r="1921">
          <cell r="C1921" t="str">
            <v>NOVEMBER</v>
          </cell>
          <cell r="H1921" t="str">
            <v>OVERHEAD</v>
          </cell>
          <cell r="J1921" t="str">
            <v>internet</v>
          </cell>
          <cell r="K1921">
            <v>0</v>
          </cell>
          <cell r="O1921">
            <v>2383.2547169811319</v>
          </cell>
        </row>
        <row r="1922">
          <cell r="C1922" t="str">
            <v>DECEMBER</v>
          </cell>
          <cell r="H1922" t="str">
            <v>OVERHEAD</v>
          </cell>
          <cell r="J1922" t="str">
            <v>internet</v>
          </cell>
          <cell r="K1922">
            <v>0</v>
          </cell>
          <cell r="O1922">
            <v>2383.2547169811319</v>
          </cell>
        </row>
        <row r="1923">
          <cell r="C1923" t="str">
            <v>JANUARY</v>
          </cell>
          <cell r="H1923" t="str">
            <v>OVERHEAD</v>
          </cell>
          <cell r="J1923" t="str">
            <v>internet</v>
          </cell>
          <cell r="K1923">
            <v>0</v>
          </cell>
          <cell r="O1923">
            <v>25.943396226415093</v>
          </cell>
        </row>
        <row r="1924">
          <cell r="C1924" t="str">
            <v>FEBRUARY</v>
          </cell>
          <cell r="H1924" t="str">
            <v>OVERHEAD</v>
          </cell>
          <cell r="J1924" t="str">
            <v>internet</v>
          </cell>
          <cell r="K1924">
            <v>0</v>
          </cell>
          <cell r="O1924">
            <v>2383.2547169811319</v>
          </cell>
        </row>
        <row r="1925">
          <cell r="O1925">
            <v>9745.2311320754725</v>
          </cell>
        </row>
        <row r="1926">
          <cell r="O1926">
            <v>0</v>
          </cell>
        </row>
        <row r="1927">
          <cell r="C1927" t="str">
            <v>JULY</v>
          </cell>
          <cell r="H1927" t="str">
            <v>OVERHEAD</v>
          </cell>
          <cell r="J1927" t="str">
            <v>mobile communications</v>
          </cell>
          <cell r="K1927">
            <v>0</v>
          </cell>
          <cell r="O1927">
            <v>23.584905660377359</v>
          </cell>
        </row>
        <row r="1928">
          <cell r="C1928" t="str">
            <v>JULY</v>
          </cell>
          <cell r="H1928" t="str">
            <v>OVERHEAD</v>
          </cell>
          <cell r="J1928" t="str">
            <v>mobile communications</v>
          </cell>
          <cell r="K1928">
            <v>0</v>
          </cell>
          <cell r="O1928">
            <v>61.320754716981135</v>
          </cell>
        </row>
        <row r="1929">
          <cell r="C1929" t="str">
            <v>JULY</v>
          </cell>
          <cell r="H1929" t="str">
            <v>OVERHEAD</v>
          </cell>
          <cell r="J1929" t="str">
            <v>mobile communications</v>
          </cell>
          <cell r="K1929">
            <v>0</v>
          </cell>
          <cell r="O1929">
            <v>778.30188679245282</v>
          </cell>
        </row>
        <row r="1930">
          <cell r="C1930" t="str">
            <v>AUGUST</v>
          </cell>
          <cell r="H1930" t="str">
            <v>OVERHEAD</v>
          </cell>
          <cell r="J1930" t="str">
            <v>mobile communications</v>
          </cell>
          <cell r="K1930">
            <v>0</v>
          </cell>
          <cell r="O1930">
            <v>384.60849056603774</v>
          </cell>
        </row>
        <row r="1931">
          <cell r="C1931" t="str">
            <v>AUGUST</v>
          </cell>
          <cell r="H1931" t="str">
            <v>OVERHEAD</v>
          </cell>
          <cell r="J1931" t="str">
            <v>mobile communications</v>
          </cell>
          <cell r="K1931">
            <v>0</v>
          </cell>
          <cell r="O1931">
            <v>897.2641509433962</v>
          </cell>
        </row>
        <row r="1932">
          <cell r="C1932" t="str">
            <v>SEPTEMBER</v>
          </cell>
          <cell r="H1932" t="str">
            <v>OVERHEAD</v>
          </cell>
          <cell r="J1932" t="str">
            <v>mobile communications</v>
          </cell>
          <cell r="K1932">
            <v>0</v>
          </cell>
          <cell r="O1932">
            <v>714.57075471698113</v>
          </cell>
        </row>
        <row r="1933">
          <cell r="C1933" t="str">
            <v>SEPTEMBER</v>
          </cell>
          <cell r="H1933" t="str">
            <v>OVERHEAD</v>
          </cell>
          <cell r="J1933" t="str">
            <v>mobile communications</v>
          </cell>
          <cell r="K1933">
            <v>0</v>
          </cell>
          <cell r="O1933">
            <v>49.650943396226417</v>
          </cell>
        </row>
        <row r="1934">
          <cell r="C1934" t="str">
            <v>OCTOBER</v>
          </cell>
          <cell r="H1934" t="str">
            <v>OVERHEAD</v>
          </cell>
          <cell r="J1934" t="str">
            <v>mobile communications</v>
          </cell>
          <cell r="K1934">
            <v>0</v>
          </cell>
          <cell r="O1934">
            <v>1003.4009433962265</v>
          </cell>
        </row>
        <row r="1935">
          <cell r="C1935" t="str">
            <v>OCTOBER</v>
          </cell>
          <cell r="H1935" t="str">
            <v>OVERHEAD</v>
          </cell>
          <cell r="J1935" t="str">
            <v>mobile communications</v>
          </cell>
          <cell r="K1935">
            <v>0</v>
          </cell>
          <cell r="O1935">
            <v>1595.566037735849</v>
          </cell>
        </row>
        <row r="1936">
          <cell r="C1936" t="str">
            <v>NOVEMBER</v>
          </cell>
          <cell r="H1936" t="str">
            <v>OVERHEAD</v>
          </cell>
          <cell r="J1936" t="str">
            <v>mobile communications</v>
          </cell>
          <cell r="K1936">
            <v>0</v>
          </cell>
          <cell r="O1936">
            <v>1677.4481132075471</v>
          </cell>
        </row>
        <row r="1937">
          <cell r="C1937" t="str">
            <v>DECEMBER</v>
          </cell>
          <cell r="H1937" t="str">
            <v>OVERHEAD</v>
          </cell>
          <cell r="J1937" t="str">
            <v>mobile communications</v>
          </cell>
          <cell r="K1937">
            <v>0</v>
          </cell>
          <cell r="O1937">
            <v>1746.3867924528302</v>
          </cell>
        </row>
        <row r="1938">
          <cell r="C1938" t="str">
            <v>JANUARY</v>
          </cell>
          <cell r="H1938" t="str">
            <v>OVERHEAD</v>
          </cell>
          <cell r="J1938" t="str">
            <v>mobile communications</v>
          </cell>
          <cell r="K1938">
            <v>0</v>
          </cell>
          <cell r="O1938">
            <v>119.83198113207547</v>
          </cell>
        </row>
        <row r="1939">
          <cell r="O1939">
            <v>9051.9357547169802</v>
          </cell>
        </row>
        <row r="1940">
          <cell r="O1940">
            <v>0</v>
          </cell>
        </row>
        <row r="1941">
          <cell r="C1941" t="str">
            <v>DECEMBER</v>
          </cell>
          <cell r="H1941" t="str">
            <v>OVERHEAD</v>
          </cell>
          <cell r="J1941" t="str">
            <v>local land line Phone</v>
          </cell>
          <cell r="K1941">
            <v>0</v>
          </cell>
          <cell r="O1941">
            <v>744.25471698113211</v>
          </cell>
        </row>
        <row r="1942">
          <cell r="C1942" t="str">
            <v>JANUARY</v>
          </cell>
          <cell r="H1942" t="str">
            <v>OVERHEAD</v>
          </cell>
          <cell r="J1942" t="str">
            <v>local land line Phone</v>
          </cell>
          <cell r="K1942">
            <v>0</v>
          </cell>
          <cell r="O1942">
            <v>-211.43952830188678</v>
          </cell>
        </row>
        <row r="1943">
          <cell r="C1943" t="str">
            <v>JANUARY</v>
          </cell>
          <cell r="H1943" t="str">
            <v>OVERHEAD</v>
          </cell>
          <cell r="J1943" t="str">
            <v>local land line Phone</v>
          </cell>
          <cell r="K1943">
            <v>0</v>
          </cell>
          <cell r="O1943">
            <v>25.058962264150942</v>
          </cell>
        </row>
        <row r="1944">
          <cell r="O1944">
            <v>557.87415094339622</v>
          </cell>
        </row>
        <row r="1945">
          <cell r="O1945">
            <v>0</v>
          </cell>
        </row>
        <row r="1946">
          <cell r="C1946" t="str">
            <v>MAY</v>
          </cell>
          <cell r="H1946" t="str">
            <v>OVERHEAD</v>
          </cell>
          <cell r="J1946" t="str">
            <v>Expenses for Misc. Office</v>
          </cell>
          <cell r="K1946">
            <v>0</v>
          </cell>
          <cell r="O1946">
            <v>382.07547169811323</v>
          </cell>
        </row>
        <row r="1947">
          <cell r="C1947" t="str">
            <v>JUNE</v>
          </cell>
          <cell r="H1947" t="str">
            <v>OVERHEAD</v>
          </cell>
          <cell r="J1947" t="str">
            <v>Expenses for Misc. Office</v>
          </cell>
          <cell r="K1947">
            <v>0</v>
          </cell>
          <cell r="O1947">
            <v>1168.6273584905659</v>
          </cell>
        </row>
        <row r="1948">
          <cell r="C1948" t="str">
            <v>JUNE</v>
          </cell>
          <cell r="H1948" t="str">
            <v>OVERHEAD</v>
          </cell>
          <cell r="J1948" t="str">
            <v>Expenses for Misc. Office</v>
          </cell>
          <cell r="K1948">
            <v>0</v>
          </cell>
          <cell r="O1948">
            <v>764.15094339622647</v>
          </cell>
        </row>
        <row r="1949">
          <cell r="C1949" t="str">
            <v>JULY</v>
          </cell>
          <cell r="H1949" t="str">
            <v>OVERHEAD</v>
          </cell>
          <cell r="J1949" t="str">
            <v>Expenses for Misc. Office</v>
          </cell>
          <cell r="K1949">
            <v>0</v>
          </cell>
          <cell r="O1949">
            <v>614.62264150943395</v>
          </cell>
        </row>
        <row r="1950">
          <cell r="C1950" t="str">
            <v>JULY</v>
          </cell>
          <cell r="H1950" t="str">
            <v>OVERHEAD</v>
          </cell>
          <cell r="J1950" t="str">
            <v>Expenses for Misc. Office</v>
          </cell>
          <cell r="K1950">
            <v>0</v>
          </cell>
          <cell r="O1950">
            <v>10.745283018867925</v>
          </cell>
        </row>
        <row r="1951">
          <cell r="C1951" t="str">
            <v>JULY</v>
          </cell>
          <cell r="H1951" t="str">
            <v>OVERHEAD</v>
          </cell>
          <cell r="J1951" t="str">
            <v>Expenses for Misc. Office</v>
          </cell>
          <cell r="K1951">
            <v>0</v>
          </cell>
          <cell r="O1951">
            <v>10.066037735849056</v>
          </cell>
        </row>
        <row r="1952">
          <cell r="C1952" t="str">
            <v>JULY</v>
          </cell>
          <cell r="H1952" t="str">
            <v>OVERHEAD</v>
          </cell>
          <cell r="J1952" t="str">
            <v>Expenses for Misc. Office</v>
          </cell>
          <cell r="K1952">
            <v>0</v>
          </cell>
          <cell r="O1952">
            <v>4.6650943396226419</v>
          </cell>
        </row>
        <row r="1953">
          <cell r="C1953" t="str">
            <v>JULY</v>
          </cell>
          <cell r="H1953" t="str">
            <v>OVERHEAD</v>
          </cell>
          <cell r="J1953" t="str">
            <v>Expenses for Misc. Office</v>
          </cell>
          <cell r="K1953">
            <v>0</v>
          </cell>
          <cell r="O1953">
            <v>1.4150943396226414</v>
          </cell>
        </row>
        <row r="1954">
          <cell r="C1954" t="str">
            <v>JULY</v>
          </cell>
          <cell r="H1954" t="str">
            <v>OVERHEAD</v>
          </cell>
          <cell r="J1954" t="str">
            <v>Expenses for Misc. Office</v>
          </cell>
          <cell r="K1954">
            <v>0</v>
          </cell>
          <cell r="O1954">
            <v>11.702830188679245</v>
          </cell>
        </row>
        <row r="1955">
          <cell r="C1955" t="str">
            <v>JULY</v>
          </cell>
          <cell r="H1955" t="str">
            <v>OVERHEAD</v>
          </cell>
          <cell r="J1955" t="str">
            <v>Expenses for Misc. Office</v>
          </cell>
          <cell r="K1955">
            <v>0</v>
          </cell>
          <cell r="O1955">
            <v>12.014150943396226</v>
          </cell>
        </row>
        <row r="1956">
          <cell r="C1956" t="str">
            <v>JULY</v>
          </cell>
          <cell r="H1956" t="str">
            <v>OVERHEAD</v>
          </cell>
          <cell r="J1956" t="str">
            <v>Expenses for Misc. Office</v>
          </cell>
          <cell r="K1956">
            <v>0</v>
          </cell>
          <cell r="O1956">
            <v>13.306603773584905</v>
          </cell>
        </row>
        <row r="1957">
          <cell r="C1957" t="str">
            <v>JULY</v>
          </cell>
          <cell r="H1957" t="str">
            <v>OVERHEAD</v>
          </cell>
          <cell r="J1957" t="str">
            <v>Expenses for Misc. Office</v>
          </cell>
          <cell r="K1957">
            <v>0</v>
          </cell>
          <cell r="O1957">
            <v>15.127358490566039</v>
          </cell>
        </row>
        <row r="1958">
          <cell r="C1958" t="str">
            <v>JULY</v>
          </cell>
          <cell r="H1958" t="str">
            <v>OVERHEAD</v>
          </cell>
          <cell r="J1958" t="str">
            <v>Expenses for Misc. Office</v>
          </cell>
          <cell r="K1958">
            <v>0</v>
          </cell>
          <cell r="O1958">
            <v>9.5613207547169807</v>
          </cell>
        </row>
        <row r="1959">
          <cell r="C1959" t="str">
            <v>AUGUST</v>
          </cell>
          <cell r="H1959" t="str">
            <v>OVERHEAD</v>
          </cell>
          <cell r="J1959" t="str">
            <v>Expenses for Misc. Office</v>
          </cell>
          <cell r="K1959">
            <v>0</v>
          </cell>
          <cell r="O1959">
            <v>112.33018867924528</v>
          </cell>
        </row>
        <row r="1960">
          <cell r="C1960" t="str">
            <v>AUGUST</v>
          </cell>
          <cell r="H1960" t="str">
            <v>OVERHEAD</v>
          </cell>
          <cell r="J1960" t="str">
            <v>Expenses for Misc. Office</v>
          </cell>
          <cell r="K1960">
            <v>0</v>
          </cell>
          <cell r="O1960">
            <v>28.466981132075471</v>
          </cell>
        </row>
        <row r="1961">
          <cell r="C1961" t="str">
            <v>AUGUST</v>
          </cell>
          <cell r="H1961" t="str">
            <v>OVERHEAD</v>
          </cell>
          <cell r="J1961" t="str">
            <v>Expenses for Misc. Office</v>
          </cell>
          <cell r="K1961">
            <v>0</v>
          </cell>
          <cell r="O1961">
            <v>32.231132075471699</v>
          </cell>
        </row>
        <row r="1962">
          <cell r="C1962" t="str">
            <v>AUGUST</v>
          </cell>
          <cell r="H1962" t="str">
            <v>OVERHEAD</v>
          </cell>
          <cell r="J1962" t="str">
            <v>Expenses for Misc. Office</v>
          </cell>
          <cell r="K1962">
            <v>0</v>
          </cell>
          <cell r="O1962">
            <v>12.268867924528301</v>
          </cell>
        </row>
        <row r="1963">
          <cell r="C1963" t="str">
            <v>AUGUST</v>
          </cell>
          <cell r="H1963" t="str">
            <v>OVERHEAD</v>
          </cell>
          <cell r="J1963" t="str">
            <v>Expenses for Misc. Office</v>
          </cell>
          <cell r="K1963">
            <v>0</v>
          </cell>
          <cell r="O1963">
            <v>9.5613207547169807</v>
          </cell>
        </row>
        <row r="1964">
          <cell r="C1964" t="str">
            <v>AUGUST</v>
          </cell>
          <cell r="H1964" t="str">
            <v>OVERHEAD</v>
          </cell>
          <cell r="J1964" t="str">
            <v>Expenses for Misc. Office</v>
          </cell>
          <cell r="K1964">
            <v>0</v>
          </cell>
          <cell r="O1964">
            <v>8.6367924528301891</v>
          </cell>
        </row>
        <row r="1965">
          <cell r="C1965" t="str">
            <v>AUGUST</v>
          </cell>
          <cell r="H1965" t="str">
            <v>OVERHEAD</v>
          </cell>
          <cell r="J1965" t="str">
            <v>Expenses for Misc. Office</v>
          </cell>
          <cell r="K1965">
            <v>0</v>
          </cell>
          <cell r="O1965">
            <v>2.358490566037736</v>
          </cell>
        </row>
        <row r="1966">
          <cell r="C1966" t="str">
            <v>AUGUST</v>
          </cell>
          <cell r="H1966" t="str">
            <v>OVERHEAD</v>
          </cell>
          <cell r="J1966" t="str">
            <v>Expenses for Misc. Office</v>
          </cell>
          <cell r="K1966">
            <v>0</v>
          </cell>
          <cell r="O1966">
            <v>1.8867924528301887</v>
          </cell>
        </row>
        <row r="1967">
          <cell r="C1967" t="str">
            <v>AUGUST</v>
          </cell>
          <cell r="H1967" t="str">
            <v>OVERHEAD</v>
          </cell>
          <cell r="J1967" t="str">
            <v>Expenses for Misc. Office</v>
          </cell>
          <cell r="K1967">
            <v>0</v>
          </cell>
          <cell r="O1967">
            <v>1.8867924528301887</v>
          </cell>
        </row>
        <row r="1968">
          <cell r="C1968" t="str">
            <v>AUGUST</v>
          </cell>
          <cell r="H1968" t="str">
            <v>OVERHEAD</v>
          </cell>
          <cell r="J1968" t="str">
            <v>Expenses for Misc. Office</v>
          </cell>
          <cell r="K1968">
            <v>0</v>
          </cell>
          <cell r="O1968">
            <v>0.94339622641509435</v>
          </cell>
        </row>
        <row r="1969">
          <cell r="C1969" t="str">
            <v>AUGUST</v>
          </cell>
          <cell r="H1969" t="str">
            <v>OVERHEAD</v>
          </cell>
          <cell r="J1969" t="str">
            <v>Expenses for Misc. Office</v>
          </cell>
          <cell r="K1969">
            <v>0</v>
          </cell>
          <cell r="O1969">
            <v>0.94339622641509435</v>
          </cell>
        </row>
        <row r="1970">
          <cell r="C1970" t="str">
            <v>AUGUST</v>
          </cell>
          <cell r="H1970" t="str">
            <v>OVERHEAD</v>
          </cell>
          <cell r="J1970" t="str">
            <v>Expenses for Misc. Office</v>
          </cell>
          <cell r="K1970">
            <v>0</v>
          </cell>
          <cell r="O1970">
            <v>0.94339622641509435</v>
          </cell>
        </row>
        <row r="1971">
          <cell r="C1971" t="str">
            <v>AUGUST</v>
          </cell>
          <cell r="H1971" t="str">
            <v>OVERHEAD</v>
          </cell>
          <cell r="J1971" t="str">
            <v>Expenses for Misc. Office</v>
          </cell>
          <cell r="K1971">
            <v>0</v>
          </cell>
          <cell r="O1971">
            <v>0.94339622641509435</v>
          </cell>
        </row>
        <row r="1972">
          <cell r="C1972" t="str">
            <v>AUGUST</v>
          </cell>
          <cell r="H1972" t="str">
            <v>OVERHEAD</v>
          </cell>
          <cell r="J1972" t="str">
            <v>Expenses for Misc. Office</v>
          </cell>
          <cell r="K1972">
            <v>0</v>
          </cell>
          <cell r="O1972">
            <v>0.94339622641509435</v>
          </cell>
        </row>
        <row r="1973">
          <cell r="C1973" t="str">
            <v>AUGUST</v>
          </cell>
          <cell r="H1973" t="str">
            <v>OVERHEAD</v>
          </cell>
          <cell r="J1973" t="str">
            <v>Expenses for Misc. Office</v>
          </cell>
          <cell r="K1973">
            <v>0</v>
          </cell>
          <cell r="O1973">
            <v>0.94339622641509435</v>
          </cell>
        </row>
        <row r="1974">
          <cell r="C1974" t="str">
            <v>AUGUST</v>
          </cell>
          <cell r="H1974" t="str">
            <v>OVERHEAD</v>
          </cell>
          <cell r="J1974" t="str">
            <v>Expenses for Misc. Office</v>
          </cell>
          <cell r="K1974">
            <v>0</v>
          </cell>
          <cell r="O1974">
            <v>0.94339622641509435</v>
          </cell>
        </row>
        <row r="1975">
          <cell r="C1975" t="str">
            <v>AUGUST</v>
          </cell>
          <cell r="H1975" t="str">
            <v>OVERHEAD</v>
          </cell>
          <cell r="J1975" t="str">
            <v>Expenses for Misc. Office</v>
          </cell>
          <cell r="K1975">
            <v>0</v>
          </cell>
          <cell r="O1975">
            <v>0.94339622641509435</v>
          </cell>
        </row>
        <row r="1976">
          <cell r="C1976" t="str">
            <v>AUGUST</v>
          </cell>
          <cell r="H1976" t="str">
            <v>OVERHEAD</v>
          </cell>
          <cell r="J1976" t="str">
            <v>Expenses for Misc. Office</v>
          </cell>
          <cell r="K1976">
            <v>0</v>
          </cell>
          <cell r="O1976">
            <v>35.202830188679243</v>
          </cell>
        </row>
        <row r="1977">
          <cell r="C1977" t="str">
            <v>AUGUST</v>
          </cell>
          <cell r="H1977" t="str">
            <v>OVERHEAD</v>
          </cell>
          <cell r="J1977" t="str">
            <v>Expenses for Misc. Office</v>
          </cell>
          <cell r="K1977">
            <v>0</v>
          </cell>
          <cell r="O1977">
            <v>50.641509433962263</v>
          </cell>
        </row>
        <row r="1978">
          <cell r="C1978" t="str">
            <v>AUGUST</v>
          </cell>
          <cell r="H1978" t="str">
            <v>OVERHEAD</v>
          </cell>
          <cell r="J1978" t="str">
            <v>Expenses for Misc. Office</v>
          </cell>
          <cell r="K1978">
            <v>0</v>
          </cell>
          <cell r="O1978">
            <v>55.29245283018868</v>
          </cell>
        </row>
        <row r="1979">
          <cell r="C1979" t="str">
            <v>AUGUST</v>
          </cell>
          <cell r="H1979" t="str">
            <v>OVERHEAD</v>
          </cell>
          <cell r="J1979" t="str">
            <v>Representative expenses</v>
          </cell>
          <cell r="K1979">
            <v>0</v>
          </cell>
          <cell r="O1979">
            <v>66.037735849056602</v>
          </cell>
        </row>
        <row r="1980">
          <cell r="C1980" t="str">
            <v>AUGUST</v>
          </cell>
          <cell r="H1980" t="str">
            <v>OVERHEAD</v>
          </cell>
          <cell r="J1980" t="str">
            <v>Expenses for Misc. Office</v>
          </cell>
          <cell r="K1980">
            <v>0</v>
          </cell>
          <cell r="O1980">
            <v>25.64622641509434</v>
          </cell>
        </row>
        <row r="1981">
          <cell r="C1981" t="str">
            <v>SEPTEMBER</v>
          </cell>
          <cell r="H1981" t="str">
            <v>OVERHEAD</v>
          </cell>
          <cell r="J1981" t="str">
            <v>Expenses for Misc. Office</v>
          </cell>
          <cell r="K1981">
            <v>0</v>
          </cell>
          <cell r="O1981">
            <v>24.528301886792452</v>
          </cell>
        </row>
        <row r="1982">
          <cell r="C1982" t="str">
            <v>SEPTEMBER</v>
          </cell>
          <cell r="H1982" t="str">
            <v>OVERHEAD</v>
          </cell>
          <cell r="J1982" t="str">
            <v>Expenses for Misc. Office</v>
          </cell>
          <cell r="K1982">
            <v>0</v>
          </cell>
          <cell r="O1982">
            <v>15.783018867924529</v>
          </cell>
        </row>
        <row r="1983">
          <cell r="C1983" t="str">
            <v>SEPTEMBER</v>
          </cell>
          <cell r="H1983" t="str">
            <v>OVERHEAD</v>
          </cell>
          <cell r="J1983" t="str">
            <v>Expenses for Misc. Office</v>
          </cell>
          <cell r="K1983">
            <v>0</v>
          </cell>
          <cell r="O1983">
            <v>14.622641509433961</v>
          </cell>
        </row>
        <row r="1984">
          <cell r="C1984" t="str">
            <v>SEPTEMBER</v>
          </cell>
          <cell r="H1984" t="str">
            <v>OVERHEAD</v>
          </cell>
          <cell r="J1984" t="str">
            <v>Expenses for Misc. Office</v>
          </cell>
          <cell r="K1984">
            <v>0</v>
          </cell>
          <cell r="O1984">
            <v>14.150943396226415</v>
          </cell>
        </row>
        <row r="1985">
          <cell r="C1985" t="str">
            <v>SEPTEMBER</v>
          </cell>
          <cell r="H1985" t="str">
            <v>OVERHEAD</v>
          </cell>
          <cell r="J1985" t="str">
            <v>Expenses for Misc. Office</v>
          </cell>
          <cell r="K1985">
            <v>0</v>
          </cell>
          <cell r="O1985">
            <v>8.3490566037735849</v>
          </cell>
        </row>
        <row r="1986">
          <cell r="C1986" t="str">
            <v>SEPTEMBER</v>
          </cell>
          <cell r="H1986" t="str">
            <v>OVERHEAD</v>
          </cell>
          <cell r="J1986" t="str">
            <v>Expenses for Misc. Office</v>
          </cell>
          <cell r="K1986">
            <v>0</v>
          </cell>
          <cell r="O1986">
            <v>6.9528301886792452</v>
          </cell>
        </row>
        <row r="1987">
          <cell r="C1987" t="str">
            <v>SEPTEMBER</v>
          </cell>
          <cell r="H1987" t="str">
            <v>OVERHEAD</v>
          </cell>
          <cell r="J1987" t="str">
            <v>Expenses for Misc. Office</v>
          </cell>
          <cell r="K1987">
            <v>0</v>
          </cell>
          <cell r="O1987">
            <v>6.5188679245283021</v>
          </cell>
        </row>
        <row r="1988">
          <cell r="C1988" t="str">
            <v>SEPTEMBER</v>
          </cell>
          <cell r="H1988" t="str">
            <v>OVERHEAD</v>
          </cell>
          <cell r="J1988" t="str">
            <v>Expenses for Misc. Office</v>
          </cell>
          <cell r="K1988">
            <v>0</v>
          </cell>
          <cell r="O1988">
            <v>2.8301886792452828</v>
          </cell>
        </row>
        <row r="1989">
          <cell r="C1989" t="str">
            <v>SEPTEMBER</v>
          </cell>
          <cell r="H1989" t="str">
            <v>OVERHEAD</v>
          </cell>
          <cell r="J1989" t="str">
            <v>Expenses for Misc. Office</v>
          </cell>
          <cell r="K1989">
            <v>0</v>
          </cell>
          <cell r="O1989">
            <v>2.358490566037736</v>
          </cell>
        </row>
        <row r="1990">
          <cell r="C1990" t="str">
            <v>SEPTEMBER</v>
          </cell>
          <cell r="H1990" t="str">
            <v>OVERHEAD</v>
          </cell>
          <cell r="J1990" t="str">
            <v>Expenses for Misc. Office</v>
          </cell>
          <cell r="K1990">
            <v>0</v>
          </cell>
          <cell r="O1990">
            <v>1.8867924528301887</v>
          </cell>
        </row>
        <row r="1991">
          <cell r="C1991" t="str">
            <v>SEPTEMBER</v>
          </cell>
          <cell r="H1991" t="str">
            <v>OVERHEAD</v>
          </cell>
          <cell r="J1991" t="str">
            <v>Expenses for Misc. Office</v>
          </cell>
          <cell r="K1991">
            <v>0</v>
          </cell>
          <cell r="O1991">
            <v>1.8867924528301887</v>
          </cell>
        </row>
        <row r="1992">
          <cell r="C1992" t="str">
            <v>SEPTEMBER</v>
          </cell>
          <cell r="H1992" t="str">
            <v>OVERHEAD</v>
          </cell>
          <cell r="J1992" t="str">
            <v>Expenses for Misc. Office</v>
          </cell>
          <cell r="K1992">
            <v>0</v>
          </cell>
          <cell r="O1992">
            <v>1.8867924528301887</v>
          </cell>
        </row>
        <row r="1993">
          <cell r="C1993" t="str">
            <v>SEPTEMBER</v>
          </cell>
          <cell r="H1993" t="str">
            <v>OVERHEAD</v>
          </cell>
          <cell r="J1993" t="str">
            <v>Expenses for Misc. Office</v>
          </cell>
          <cell r="K1993">
            <v>0</v>
          </cell>
          <cell r="O1993">
            <v>1.8867924528301887</v>
          </cell>
        </row>
        <row r="1994">
          <cell r="C1994" t="str">
            <v>SEPTEMBER</v>
          </cell>
          <cell r="H1994" t="str">
            <v>OVERHEAD</v>
          </cell>
          <cell r="J1994" t="str">
            <v>Expenses for Misc. Office</v>
          </cell>
          <cell r="K1994">
            <v>0</v>
          </cell>
          <cell r="O1994">
            <v>1.8867924528301887</v>
          </cell>
        </row>
        <row r="1995">
          <cell r="C1995" t="str">
            <v>SEPTEMBER</v>
          </cell>
          <cell r="H1995" t="str">
            <v>OVERHEAD</v>
          </cell>
          <cell r="J1995" t="str">
            <v>Expenses for Misc. Office</v>
          </cell>
          <cell r="K1995">
            <v>0</v>
          </cell>
          <cell r="O1995">
            <v>1.8867924528301887</v>
          </cell>
        </row>
        <row r="1996">
          <cell r="C1996" t="str">
            <v>SEPTEMBER</v>
          </cell>
          <cell r="H1996" t="str">
            <v>OVERHEAD</v>
          </cell>
          <cell r="J1996" t="str">
            <v>Expenses for Misc. Office</v>
          </cell>
          <cell r="K1996">
            <v>0</v>
          </cell>
          <cell r="O1996">
            <v>1.8867924528301887</v>
          </cell>
        </row>
        <row r="1997">
          <cell r="C1997" t="str">
            <v>SEPTEMBER</v>
          </cell>
          <cell r="H1997" t="str">
            <v>OVERHEAD</v>
          </cell>
          <cell r="J1997" t="str">
            <v>Expenses for Misc. Office</v>
          </cell>
          <cell r="K1997">
            <v>0</v>
          </cell>
          <cell r="O1997">
            <v>0.94339622641509435</v>
          </cell>
        </row>
        <row r="1998">
          <cell r="C1998" t="str">
            <v>SEPTEMBER</v>
          </cell>
          <cell r="H1998" t="str">
            <v>OVERHEAD</v>
          </cell>
          <cell r="J1998" t="str">
            <v>Expenses for Misc. Office</v>
          </cell>
          <cell r="K1998">
            <v>0</v>
          </cell>
          <cell r="O1998">
            <v>0.94339622641509435</v>
          </cell>
        </row>
        <row r="1999">
          <cell r="C1999" t="str">
            <v>SEPTEMBER</v>
          </cell>
          <cell r="H1999" t="str">
            <v>OVERHEAD</v>
          </cell>
          <cell r="J1999" t="str">
            <v>Expenses for Misc. Office</v>
          </cell>
          <cell r="K1999">
            <v>0</v>
          </cell>
          <cell r="O1999">
            <v>0.94339622641509435</v>
          </cell>
        </row>
        <row r="2000">
          <cell r="C2000" t="str">
            <v>SEPTEMBER</v>
          </cell>
          <cell r="H2000" t="str">
            <v>OVERHEAD</v>
          </cell>
          <cell r="J2000" t="str">
            <v>Expenses for Misc. Office</v>
          </cell>
          <cell r="K2000">
            <v>0</v>
          </cell>
          <cell r="O2000">
            <v>109.40094339622641</v>
          </cell>
        </row>
        <row r="2001">
          <cell r="C2001" t="str">
            <v>SEPTEMBER</v>
          </cell>
          <cell r="H2001" t="str">
            <v>OVERHEAD</v>
          </cell>
          <cell r="J2001" t="str">
            <v>Expenses for Misc. Office</v>
          </cell>
          <cell r="K2001">
            <v>0</v>
          </cell>
          <cell r="O2001">
            <v>30.023584905660378</v>
          </cell>
        </row>
        <row r="2002">
          <cell r="C2002" t="str">
            <v>SEPTEMBER</v>
          </cell>
          <cell r="H2002" t="str">
            <v>OVERHEAD</v>
          </cell>
          <cell r="J2002" t="str">
            <v>Expenses for Misc. Office</v>
          </cell>
          <cell r="K2002">
            <v>0</v>
          </cell>
          <cell r="O2002">
            <v>1125</v>
          </cell>
        </row>
        <row r="2003">
          <cell r="C2003" t="str">
            <v>OCTOBER</v>
          </cell>
          <cell r="H2003" t="str">
            <v>OVERHEAD</v>
          </cell>
          <cell r="J2003" t="str">
            <v>Expenses for Misc. Office</v>
          </cell>
          <cell r="K2003">
            <v>0</v>
          </cell>
          <cell r="O2003">
            <v>0.94339622641509435</v>
          </cell>
        </row>
        <row r="2004">
          <cell r="C2004" t="str">
            <v>OCTOBER</v>
          </cell>
          <cell r="H2004" t="str">
            <v>OVERHEAD</v>
          </cell>
          <cell r="J2004" t="str">
            <v>Expenses for Misc. Office</v>
          </cell>
          <cell r="K2004">
            <v>0</v>
          </cell>
          <cell r="O2004">
            <v>0.94339622641509435</v>
          </cell>
        </row>
        <row r="2005">
          <cell r="C2005" t="str">
            <v>OCTOBER</v>
          </cell>
          <cell r="H2005" t="str">
            <v>OVERHEAD</v>
          </cell>
          <cell r="J2005" t="str">
            <v>Expenses for Misc. Office</v>
          </cell>
          <cell r="K2005">
            <v>0</v>
          </cell>
          <cell r="O2005">
            <v>23.584905660377359</v>
          </cell>
        </row>
        <row r="2006">
          <cell r="C2006" t="str">
            <v>OCTOBER</v>
          </cell>
          <cell r="H2006" t="str">
            <v>OVERHEAD</v>
          </cell>
          <cell r="J2006" t="str">
            <v>Expenses for Misc. Office</v>
          </cell>
          <cell r="K2006">
            <v>0</v>
          </cell>
          <cell r="O2006">
            <v>3.9433962264150941</v>
          </cell>
        </row>
        <row r="2007">
          <cell r="C2007" t="str">
            <v>OCTOBER</v>
          </cell>
          <cell r="H2007" t="str">
            <v>OVERHEAD</v>
          </cell>
          <cell r="J2007" t="str">
            <v>Expenses for Misc. Office</v>
          </cell>
          <cell r="K2007">
            <v>0</v>
          </cell>
          <cell r="O2007">
            <v>2.8301886792452828</v>
          </cell>
        </row>
        <row r="2008">
          <cell r="C2008" t="str">
            <v>OCTOBER</v>
          </cell>
          <cell r="H2008" t="str">
            <v>OVERHEAD</v>
          </cell>
          <cell r="J2008" t="str">
            <v>Expenses for Misc. Office</v>
          </cell>
          <cell r="K2008">
            <v>0</v>
          </cell>
          <cell r="O2008">
            <v>28.30188679245283</v>
          </cell>
        </row>
        <row r="2009">
          <cell r="C2009" t="str">
            <v>OCTOBER</v>
          </cell>
          <cell r="H2009" t="str">
            <v>OVERHEAD</v>
          </cell>
          <cell r="J2009" t="str">
            <v>Expenses for Misc. Office</v>
          </cell>
          <cell r="K2009">
            <v>0</v>
          </cell>
          <cell r="O2009">
            <v>57.924528301886795</v>
          </cell>
        </row>
        <row r="2010">
          <cell r="C2010" t="str">
            <v>OCTOBER</v>
          </cell>
          <cell r="H2010" t="str">
            <v>OVERHEAD</v>
          </cell>
          <cell r="J2010" t="str">
            <v>Expenses for Misc. Office</v>
          </cell>
          <cell r="K2010">
            <v>0</v>
          </cell>
          <cell r="O2010">
            <v>38.25</v>
          </cell>
        </row>
        <row r="2011">
          <cell r="C2011" t="str">
            <v>OCTOBER</v>
          </cell>
          <cell r="H2011" t="str">
            <v>OVERHEAD</v>
          </cell>
          <cell r="J2011" t="str">
            <v>Expenses for Misc. Office</v>
          </cell>
          <cell r="K2011">
            <v>0</v>
          </cell>
          <cell r="O2011">
            <v>18.867924528301888</v>
          </cell>
        </row>
        <row r="2012">
          <cell r="C2012" t="str">
            <v>OCTOBER</v>
          </cell>
          <cell r="H2012" t="str">
            <v>OVERHEAD</v>
          </cell>
          <cell r="J2012" t="str">
            <v>Expenses for Misc. Office</v>
          </cell>
          <cell r="K2012">
            <v>0</v>
          </cell>
          <cell r="O2012">
            <v>1.8867924528301887</v>
          </cell>
        </row>
        <row r="2013">
          <cell r="C2013" t="str">
            <v>OCTOBER</v>
          </cell>
          <cell r="H2013" t="str">
            <v>OVERHEAD</v>
          </cell>
          <cell r="J2013" t="str">
            <v>Expenses for Misc. Office</v>
          </cell>
          <cell r="K2013">
            <v>0</v>
          </cell>
          <cell r="O2013">
            <v>207.54716981132074</v>
          </cell>
        </row>
        <row r="2014">
          <cell r="C2014" t="str">
            <v>OCTOBER</v>
          </cell>
          <cell r="H2014" t="str">
            <v>OVERHEAD</v>
          </cell>
          <cell r="J2014" t="str">
            <v>Expenses for Misc. Office</v>
          </cell>
          <cell r="K2014">
            <v>0</v>
          </cell>
          <cell r="O2014">
            <v>30.518867924528301</v>
          </cell>
        </row>
        <row r="2015">
          <cell r="C2015" t="str">
            <v>OCTOBER</v>
          </cell>
          <cell r="H2015" t="str">
            <v>OVERHEAD</v>
          </cell>
          <cell r="J2015" t="str">
            <v>Expenses for Misc. Office</v>
          </cell>
          <cell r="K2015">
            <v>0</v>
          </cell>
          <cell r="O2015">
            <v>92.179245283018872</v>
          </cell>
        </row>
        <row r="2016">
          <cell r="C2016" t="str">
            <v>OCTOBER</v>
          </cell>
          <cell r="H2016" t="str">
            <v>OVERHEAD</v>
          </cell>
          <cell r="J2016" t="str">
            <v>Expenses for Misc. Office</v>
          </cell>
          <cell r="K2016">
            <v>0</v>
          </cell>
          <cell r="O2016">
            <v>18.952830188679247</v>
          </cell>
        </row>
        <row r="2017">
          <cell r="C2017" t="str">
            <v>OCTOBER</v>
          </cell>
          <cell r="H2017" t="str">
            <v>OVERHEAD</v>
          </cell>
          <cell r="J2017" t="str">
            <v>Expenses for Misc. Office</v>
          </cell>
          <cell r="K2017">
            <v>0</v>
          </cell>
          <cell r="O2017">
            <v>4.3632075471698117</v>
          </cell>
        </row>
        <row r="2018">
          <cell r="C2018" t="str">
            <v>OCTOBER</v>
          </cell>
          <cell r="H2018" t="str">
            <v>OVERHEAD</v>
          </cell>
          <cell r="J2018" t="str">
            <v>Expenses for Misc. Office</v>
          </cell>
          <cell r="K2018">
            <v>0</v>
          </cell>
          <cell r="O2018">
            <v>58.113207547169814</v>
          </cell>
        </row>
        <row r="2019">
          <cell r="C2019" t="str">
            <v>OCTOBER</v>
          </cell>
          <cell r="H2019" t="str">
            <v>OVERHEAD</v>
          </cell>
          <cell r="J2019" t="str">
            <v>Representative expenses</v>
          </cell>
          <cell r="K2019">
            <v>0</v>
          </cell>
          <cell r="O2019">
            <v>50.943396226415096</v>
          </cell>
        </row>
        <row r="2020">
          <cell r="C2020" t="str">
            <v>OCTOBER</v>
          </cell>
          <cell r="H2020" t="str">
            <v>OVERHEAD</v>
          </cell>
          <cell r="J2020" t="str">
            <v>Expenses for Misc. Office</v>
          </cell>
          <cell r="K2020">
            <v>0</v>
          </cell>
          <cell r="O2020">
            <v>9.8301886792452837</v>
          </cell>
        </row>
        <row r="2021">
          <cell r="C2021" t="str">
            <v>OCTOBER</v>
          </cell>
          <cell r="H2021" t="str">
            <v>OVERHEAD</v>
          </cell>
          <cell r="J2021" t="str">
            <v>Expenses for Misc. Office</v>
          </cell>
          <cell r="K2021">
            <v>0</v>
          </cell>
          <cell r="O2021">
            <v>9.6933962264150946</v>
          </cell>
        </row>
        <row r="2022">
          <cell r="C2022" t="str">
            <v>OCTOBER</v>
          </cell>
          <cell r="H2022" t="str">
            <v>OVERHEAD</v>
          </cell>
          <cell r="J2022" t="str">
            <v>Expenses for Misc. Office</v>
          </cell>
          <cell r="K2022">
            <v>0</v>
          </cell>
          <cell r="O2022">
            <v>6.6037735849056602</v>
          </cell>
        </row>
        <row r="2023">
          <cell r="C2023" t="str">
            <v>OCTOBER</v>
          </cell>
          <cell r="H2023" t="str">
            <v>OVERHEAD</v>
          </cell>
          <cell r="J2023" t="str">
            <v>Expenses for Misc. Office</v>
          </cell>
          <cell r="K2023">
            <v>0</v>
          </cell>
          <cell r="O2023">
            <v>4.716981132075472</v>
          </cell>
        </row>
        <row r="2024">
          <cell r="C2024" t="str">
            <v>OCTOBER</v>
          </cell>
          <cell r="H2024" t="str">
            <v>OVERHEAD</v>
          </cell>
          <cell r="J2024" t="str">
            <v>Expenses for Misc. Office</v>
          </cell>
          <cell r="K2024">
            <v>0</v>
          </cell>
          <cell r="O2024">
            <v>3.7735849056603774</v>
          </cell>
        </row>
        <row r="2025">
          <cell r="C2025" t="str">
            <v>NOVEMBER</v>
          </cell>
          <cell r="H2025" t="str">
            <v>OVERHEAD</v>
          </cell>
          <cell r="J2025" t="str">
            <v>Expenses for Misc. Office</v>
          </cell>
          <cell r="K2025">
            <v>0</v>
          </cell>
          <cell r="O2025">
            <v>4.716981132075472</v>
          </cell>
        </row>
        <row r="2026">
          <cell r="C2026" t="str">
            <v>NOVEMBER</v>
          </cell>
          <cell r="H2026" t="str">
            <v>OVERHEAD</v>
          </cell>
          <cell r="J2026" t="str">
            <v>Expenses for Misc. Office</v>
          </cell>
          <cell r="K2026">
            <v>0</v>
          </cell>
          <cell r="O2026">
            <v>22.363207547169811</v>
          </cell>
        </row>
        <row r="2027">
          <cell r="C2027" t="str">
            <v>NOVEMBER</v>
          </cell>
          <cell r="H2027" t="str">
            <v>OVERHEAD</v>
          </cell>
          <cell r="J2027" t="str">
            <v>Expenses for Misc. Office</v>
          </cell>
          <cell r="K2027">
            <v>0</v>
          </cell>
          <cell r="O2027">
            <v>43.518867924528301</v>
          </cell>
        </row>
        <row r="2028">
          <cell r="C2028" t="str">
            <v>NOVEMBER</v>
          </cell>
          <cell r="H2028" t="str">
            <v>OVERHEAD</v>
          </cell>
          <cell r="J2028" t="str">
            <v>Expenses for Misc. Office</v>
          </cell>
          <cell r="K2028">
            <v>0</v>
          </cell>
          <cell r="O2028">
            <v>11.320754716981131</v>
          </cell>
        </row>
        <row r="2029">
          <cell r="C2029" t="str">
            <v>NOVEMBER</v>
          </cell>
          <cell r="H2029" t="str">
            <v>OVERHEAD</v>
          </cell>
          <cell r="J2029" t="str">
            <v>Expenses for Misc. Office</v>
          </cell>
          <cell r="K2029">
            <v>0</v>
          </cell>
          <cell r="O2029">
            <v>35.377358490566039</v>
          </cell>
        </row>
        <row r="2030">
          <cell r="C2030" t="str">
            <v>NOVEMBER</v>
          </cell>
          <cell r="H2030" t="str">
            <v>OVERHEAD</v>
          </cell>
          <cell r="J2030" t="str">
            <v>Expenses for Misc. Office</v>
          </cell>
          <cell r="K2030">
            <v>0</v>
          </cell>
          <cell r="O2030">
            <v>98.113207547169807</v>
          </cell>
        </row>
        <row r="2031">
          <cell r="C2031" t="str">
            <v>NOVEMBER</v>
          </cell>
          <cell r="H2031" t="str">
            <v>OVERHEAD</v>
          </cell>
          <cell r="J2031" t="str">
            <v>Expenses for Misc. Office</v>
          </cell>
          <cell r="K2031">
            <v>0</v>
          </cell>
          <cell r="O2031">
            <v>69.783018867924525</v>
          </cell>
        </row>
        <row r="2032">
          <cell r="C2032" t="str">
            <v>NOVEMBER</v>
          </cell>
          <cell r="H2032" t="str">
            <v>OVERHEAD</v>
          </cell>
          <cell r="J2032" t="str">
            <v>Expenses for Misc. Office</v>
          </cell>
          <cell r="K2032">
            <v>0</v>
          </cell>
          <cell r="O2032">
            <v>64.905660377358487</v>
          </cell>
        </row>
        <row r="2033">
          <cell r="C2033" t="str">
            <v>NOVEMBER</v>
          </cell>
          <cell r="H2033" t="str">
            <v>OVERHEAD</v>
          </cell>
          <cell r="J2033" t="str">
            <v>Expenses for Misc. Office</v>
          </cell>
          <cell r="K2033">
            <v>0</v>
          </cell>
          <cell r="O2033">
            <v>52.075471698113205</v>
          </cell>
        </row>
        <row r="2034">
          <cell r="C2034" t="str">
            <v>NOVEMBER</v>
          </cell>
          <cell r="H2034" t="str">
            <v>OVERHEAD</v>
          </cell>
          <cell r="J2034" t="str">
            <v>Expenses for Misc. Office</v>
          </cell>
          <cell r="K2034">
            <v>0</v>
          </cell>
          <cell r="O2034">
            <v>18.39622641509434</v>
          </cell>
        </row>
        <row r="2035">
          <cell r="C2035" t="str">
            <v>NOVEMBER</v>
          </cell>
          <cell r="H2035" t="str">
            <v>OVERHEAD</v>
          </cell>
          <cell r="J2035" t="str">
            <v>Expenses for Misc. Office</v>
          </cell>
          <cell r="K2035">
            <v>0</v>
          </cell>
          <cell r="O2035">
            <v>286.32080188679248</v>
          </cell>
        </row>
        <row r="2036">
          <cell r="C2036" t="str">
            <v>NOVEMBER</v>
          </cell>
          <cell r="H2036" t="str">
            <v>OVERHEAD</v>
          </cell>
          <cell r="J2036" t="str">
            <v>Expenses for Misc. Office</v>
          </cell>
          <cell r="K2036">
            <v>0</v>
          </cell>
          <cell r="O2036">
            <v>13.20754716981132</v>
          </cell>
        </row>
        <row r="2037">
          <cell r="C2037" t="str">
            <v>NOVEMBER</v>
          </cell>
          <cell r="H2037" t="str">
            <v>OVERHEAD</v>
          </cell>
          <cell r="J2037" t="str">
            <v>Expenses for Misc. Office</v>
          </cell>
          <cell r="K2037">
            <v>0</v>
          </cell>
          <cell r="O2037">
            <v>42.924528301886795</v>
          </cell>
        </row>
        <row r="2038">
          <cell r="C2038" t="str">
            <v>NOVEMBER</v>
          </cell>
          <cell r="H2038" t="str">
            <v>OVERHEAD</v>
          </cell>
          <cell r="J2038" t="str">
            <v>Expenses for Misc. Office</v>
          </cell>
          <cell r="K2038">
            <v>0</v>
          </cell>
          <cell r="O2038">
            <v>134.43396226415095</v>
          </cell>
        </row>
        <row r="2039">
          <cell r="C2039" t="str">
            <v>NOVEMBER</v>
          </cell>
          <cell r="H2039" t="str">
            <v>OVERHEAD</v>
          </cell>
          <cell r="J2039" t="str">
            <v>Expenses for Misc. Office</v>
          </cell>
          <cell r="K2039">
            <v>0</v>
          </cell>
          <cell r="O2039">
            <v>9.433962264150944</v>
          </cell>
        </row>
        <row r="2040">
          <cell r="C2040" t="str">
            <v>NOVEMBER</v>
          </cell>
          <cell r="H2040" t="str">
            <v>OVERHEAD</v>
          </cell>
          <cell r="J2040" t="str">
            <v>Expenses for Misc. Office</v>
          </cell>
          <cell r="K2040">
            <v>0</v>
          </cell>
          <cell r="O2040">
            <v>47.169811320754718</v>
          </cell>
        </row>
        <row r="2041">
          <cell r="C2041" t="str">
            <v>DECEMBER</v>
          </cell>
          <cell r="H2041" t="str">
            <v>OVERHEAD</v>
          </cell>
          <cell r="J2041" t="str">
            <v>Expenses for Misc. Office</v>
          </cell>
          <cell r="K2041">
            <v>0</v>
          </cell>
          <cell r="O2041">
            <v>74.122641509433961</v>
          </cell>
        </row>
        <row r="2042">
          <cell r="C2042" t="str">
            <v>DECEMBER</v>
          </cell>
          <cell r="H2042" t="str">
            <v>OVERHEAD</v>
          </cell>
          <cell r="J2042" t="str">
            <v>Expenses for Misc. Office</v>
          </cell>
          <cell r="K2042">
            <v>0</v>
          </cell>
          <cell r="O2042">
            <v>86.896226415094333</v>
          </cell>
        </row>
        <row r="2043">
          <cell r="C2043" t="str">
            <v>DECEMBER</v>
          </cell>
          <cell r="H2043" t="str">
            <v>OVERHEAD</v>
          </cell>
          <cell r="J2043" t="str">
            <v>Expenses for Misc. Office</v>
          </cell>
          <cell r="K2043">
            <v>0</v>
          </cell>
          <cell r="O2043">
            <v>88.584905660377359</v>
          </cell>
        </row>
        <row r="2044">
          <cell r="C2044" t="str">
            <v>DECEMBER</v>
          </cell>
          <cell r="H2044" t="str">
            <v>OVERHEAD</v>
          </cell>
          <cell r="J2044" t="str">
            <v>Expenses for Misc. Office</v>
          </cell>
          <cell r="K2044">
            <v>0</v>
          </cell>
          <cell r="O2044">
            <v>72.136792452830193</v>
          </cell>
        </row>
        <row r="2045">
          <cell r="C2045" t="str">
            <v>DECEMBER</v>
          </cell>
          <cell r="H2045" t="str">
            <v>OVERHEAD</v>
          </cell>
          <cell r="J2045" t="str">
            <v>Expenses for Misc. Office</v>
          </cell>
          <cell r="K2045">
            <v>0</v>
          </cell>
          <cell r="O2045">
            <v>12.014150943396226</v>
          </cell>
        </row>
        <row r="2046">
          <cell r="C2046" t="str">
            <v>DECEMBER</v>
          </cell>
          <cell r="H2046" t="str">
            <v>OVERHEAD</v>
          </cell>
          <cell r="J2046" t="str">
            <v>Expenses for Misc. Office</v>
          </cell>
          <cell r="K2046">
            <v>0</v>
          </cell>
          <cell r="O2046">
            <v>110.45283018867924</v>
          </cell>
        </row>
        <row r="2047">
          <cell r="C2047" t="str">
            <v>DECEMBER</v>
          </cell>
          <cell r="H2047" t="str">
            <v>OVERHEAD</v>
          </cell>
          <cell r="J2047" t="str">
            <v>Expenses for Misc. Office</v>
          </cell>
          <cell r="K2047">
            <v>0</v>
          </cell>
          <cell r="O2047">
            <v>12.735849056603774</v>
          </cell>
        </row>
        <row r="2048">
          <cell r="C2048" t="str">
            <v>DECEMBER</v>
          </cell>
          <cell r="H2048" t="str">
            <v>OVERHEAD</v>
          </cell>
          <cell r="J2048" t="str">
            <v>Expenses for Misc. Office</v>
          </cell>
          <cell r="K2048">
            <v>0</v>
          </cell>
          <cell r="O2048">
            <v>3.3679245283018866</v>
          </cell>
        </row>
        <row r="2049">
          <cell r="C2049" t="str">
            <v>DECEMBER</v>
          </cell>
          <cell r="H2049" t="str">
            <v>OVERHEAD</v>
          </cell>
          <cell r="J2049" t="str">
            <v>Expenses for Misc. Office</v>
          </cell>
          <cell r="K2049">
            <v>0</v>
          </cell>
          <cell r="O2049">
            <v>54.712264150943398</v>
          </cell>
        </row>
        <row r="2050">
          <cell r="C2050" t="str">
            <v>DECEMBER</v>
          </cell>
          <cell r="H2050" t="str">
            <v>OVERHEAD</v>
          </cell>
          <cell r="J2050" t="str">
            <v>Expenses for Misc. Office</v>
          </cell>
          <cell r="K2050">
            <v>0</v>
          </cell>
          <cell r="O2050">
            <v>44.339622641509436</v>
          </cell>
        </row>
        <row r="2051">
          <cell r="C2051" t="str">
            <v>DECEMBER</v>
          </cell>
          <cell r="H2051" t="str">
            <v>OVERHEAD</v>
          </cell>
          <cell r="J2051" t="str">
            <v>Expenses for Misc. Office</v>
          </cell>
          <cell r="K2051">
            <v>0</v>
          </cell>
          <cell r="O2051">
            <v>3129.6226415094338</v>
          </cell>
        </row>
        <row r="2052">
          <cell r="C2052" t="str">
            <v>DECEMBER</v>
          </cell>
          <cell r="H2052" t="str">
            <v>OVERHEAD</v>
          </cell>
          <cell r="J2052" t="str">
            <v>Expenses for Misc. Office</v>
          </cell>
          <cell r="K2052">
            <v>0</v>
          </cell>
          <cell r="O2052">
            <v>62.264150943396224</v>
          </cell>
        </row>
        <row r="2053">
          <cell r="C2053" t="str">
            <v>DECEMBER</v>
          </cell>
          <cell r="H2053" t="str">
            <v>OVERHEAD</v>
          </cell>
          <cell r="J2053" t="str">
            <v>Expenses for Misc. Office</v>
          </cell>
          <cell r="K2053">
            <v>0</v>
          </cell>
          <cell r="O2053">
            <v>84.39150943396227</v>
          </cell>
        </row>
        <row r="2054">
          <cell r="C2054" t="str">
            <v>DECEMBER</v>
          </cell>
          <cell r="H2054" t="str">
            <v>OVERHEAD</v>
          </cell>
          <cell r="J2054" t="str">
            <v>Expenses for Misc. Office</v>
          </cell>
          <cell r="K2054">
            <v>0</v>
          </cell>
          <cell r="O2054">
            <v>331.20283018867923</v>
          </cell>
        </row>
        <row r="2055">
          <cell r="C2055" t="str">
            <v>DECEMBER</v>
          </cell>
          <cell r="H2055" t="str">
            <v>OVERHEAD</v>
          </cell>
          <cell r="J2055" t="str">
            <v>Expenses for Misc. Office</v>
          </cell>
          <cell r="K2055">
            <v>0</v>
          </cell>
          <cell r="O2055">
            <v>49.811320754716981</v>
          </cell>
        </row>
        <row r="2056">
          <cell r="C2056" t="str">
            <v>DECEMBER</v>
          </cell>
          <cell r="H2056" t="str">
            <v>OVERHEAD</v>
          </cell>
          <cell r="J2056" t="str">
            <v>Expenses for Misc. Office</v>
          </cell>
          <cell r="K2056">
            <v>0</v>
          </cell>
          <cell r="O2056">
            <v>21.226415094339622</v>
          </cell>
        </row>
        <row r="2057">
          <cell r="C2057" t="str">
            <v>DECEMBER</v>
          </cell>
          <cell r="H2057" t="str">
            <v>OVERHEAD</v>
          </cell>
          <cell r="J2057" t="str">
            <v>Expenses for Misc. Office</v>
          </cell>
          <cell r="K2057">
            <v>0</v>
          </cell>
          <cell r="O2057">
            <v>81.396226415094333</v>
          </cell>
        </row>
        <row r="2058">
          <cell r="C2058" t="str">
            <v>DECEMBER</v>
          </cell>
          <cell r="H2058" t="str">
            <v>OVERHEAD</v>
          </cell>
          <cell r="J2058" t="str">
            <v>Expenses for Misc. Office</v>
          </cell>
          <cell r="K2058">
            <v>0</v>
          </cell>
          <cell r="O2058">
            <v>79.245283018867923</v>
          </cell>
        </row>
        <row r="2059">
          <cell r="C2059" t="str">
            <v>DECEMBER</v>
          </cell>
          <cell r="H2059" t="str">
            <v>OVERHEAD</v>
          </cell>
          <cell r="J2059" t="str">
            <v>Expenses for Misc. Office</v>
          </cell>
          <cell r="K2059">
            <v>0</v>
          </cell>
          <cell r="O2059">
            <v>292.52358490566036</v>
          </cell>
        </row>
        <row r="2060">
          <cell r="C2060" t="str">
            <v>JANUARY</v>
          </cell>
          <cell r="H2060" t="str">
            <v>OVERHEAD</v>
          </cell>
          <cell r="J2060" t="str">
            <v>Expenses for Misc. Office</v>
          </cell>
          <cell r="K2060">
            <v>0</v>
          </cell>
          <cell r="O2060">
            <v>203.9245283018868</v>
          </cell>
        </row>
        <row r="2061">
          <cell r="C2061" t="str">
            <v>JANUARY</v>
          </cell>
          <cell r="H2061" t="str">
            <v>OVERHEAD</v>
          </cell>
          <cell r="J2061" t="str">
            <v>Expenses for Misc. Office</v>
          </cell>
          <cell r="K2061">
            <v>0</v>
          </cell>
          <cell r="O2061">
            <v>4.283018867924528</v>
          </cell>
        </row>
        <row r="2062">
          <cell r="C2062" t="str">
            <v>JANUARY</v>
          </cell>
          <cell r="H2062" t="str">
            <v>OVERHEAD</v>
          </cell>
          <cell r="J2062" t="str">
            <v>Expenses for Misc. Office</v>
          </cell>
          <cell r="K2062">
            <v>0</v>
          </cell>
          <cell r="O2062">
            <v>30.377358490566039</v>
          </cell>
        </row>
        <row r="2063">
          <cell r="C2063" t="str">
            <v>JANUARY</v>
          </cell>
          <cell r="H2063" t="str">
            <v>OVERHEAD</v>
          </cell>
          <cell r="J2063" t="str">
            <v>Expenses for Misc. Office</v>
          </cell>
          <cell r="K2063">
            <v>0</v>
          </cell>
          <cell r="O2063">
            <v>43.693396226415096</v>
          </cell>
        </row>
        <row r="2064">
          <cell r="C2064" t="str">
            <v>JANUARY</v>
          </cell>
          <cell r="H2064" t="str">
            <v>OVERHEAD</v>
          </cell>
          <cell r="J2064" t="str">
            <v>Expenses for Misc. Office</v>
          </cell>
          <cell r="K2064">
            <v>0</v>
          </cell>
          <cell r="O2064">
            <v>128.30188679245282</v>
          </cell>
        </row>
        <row r="2065">
          <cell r="C2065" t="str">
            <v>JANUARY</v>
          </cell>
          <cell r="H2065" t="str">
            <v>OVERHEAD</v>
          </cell>
          <cell r="J2065" t="str">
            <v>Expenses for Misc. Office</v>
          </cell>
          <cell r="K2065">
            <v>0</v>
          </cell>
          <cell r="O2065">
            <v>67.924528301886795</v>
          </cell>
        </row>
        <row r="2066">
          <cell r="C2066" t="str">
            <v>JANUARY</v>
          </cell>
          <cell r="H2066" t="str">
            <v>OVERHEAD</v>
          </cell>
          <cell r="J2066" t="str">
            <v>Expenses for Misc. Office</v>
          </cell>
          <cell r="K2066">
            <v>0</v>
          </cell>
          <cell r="O2066">
            <v>8.2075471698113205</v>
          </cell>
        </row>
        <row r="2067">
          <cell r="C2067" t="str">
            <v>FEBRUARY</v>
          </cell>
          <cell r="H2067" t="str">
            <v>OVERHEAD</v>
          </cell>
          <cell r="J2067" t="str">
            <v>Expenses for Misc. Office</v>
          </cell>
          <cell r="K2067">
            <v>0</v>
          </cell>
          <cell r="O2067">
            <v>78.721698113207552</v>
          </cell>
        </row>
        <row r="2068">
          <cell r="C2068" t="str">
            <v>FEBRUARY</v>
          </cell>
          <cell r="H2068" t="str">
            <v>OVERHEAD</v>
          </cell>
          <cell r="J2068" t="str">
            <v>Expenses for Misc. Office</v>
          </cell>
          <cell r="K2068">
            <v>0</v>
          </cell>
          <cell r="O2068">
            <v>182.0566037735849</v>
          </cell>
        </row>
        <row r="2069">
          <cell r="C2069" t="str">
            <v>FEBRUARY</v>
          </cell>
          <cell r="H2069" t="str">
            <v>OVERHEAD</v>
          </cell>
          <cell r="J2069" t="str">
            <v>Expenses for Misc. Office</v>
          </cell>
          <cell r="K2069">
            <v>0</v>
          </cell>
          <cell r="O2069">
            <v>3.6839622641509435</v>
          </cell>
        </row>
        <row r="2070">
          <cell r="C2070" t="str">
            <v>FEBRUARY</v>
          </cell>
          <cell r="H2070" t="str">
            <v>OVERHEAD</v>
          </cell>
          <cell r="J2070" t="str">
            <v>Expenses for Misc. Office</v>
          </cell>
          <cell r="K2070">
            <v>0</v>
          </cell>
          <cell r="O2070">
            <v>36.599056603773583</v>
          </cell>
        </row>
        <row r="2071">
          <cell r="C2071" t="str">
            <v>FEBRUARY</v>
          </cell>
          <cell r="H2071" t="str">
            <v>OVERHEAD</v>
          </cell>
          <cell r="J2071" t="str">
            <v>Expenses for Misc. Office</v>
          </cell>
          <cell r="K2071">
            <v>0</v>
          </cell>
          <cell r="O2071">
            <v>42.556603773584904</v>
          </cell>
        </row>
        <row r="2072">
          <cell r="C2072" t="str">
            <v>FEBRUARY</v>
          </cell>
          <cell r="H2072" t="str">
            <v>OVERHEAD</v>
          </cell>
          <cell r="J2072" t="str">
            <v>Expenses for Misc. Office</v>
          </cell>
          <cell r="K2072">
            <v>0</v>
          </cell>
          <cell r="O2072">
            <v>40.278301886792455</v>
          </cell>
        </row>
        <row r="2073">
          <cell r="O2073">
            <v>12035.061367924527</v>
          </cell>
        </row>
        <row r="2074">
          <cell r="O2074">
            <v>0</v>
          </cell>
        </row>
        <row r="2075">
          <cell r="C2075" t="str">
            <v>JULY</v>
          </cell>
          <cell r="H2075" t="str">
            <v>OVERHEAD</v>
          </cell>
          <cell r="J2075" t="str">
            <v>Representative expenses</v>
          </cell>
          <cell r="K2075">
            <v>0</v>
          </cell>
          <cell r="O2075">
            <v>93.066037735849051</v>
          </cell>
        </row>
        <row r="2076">
          <cell r="C2076" t="str">
            <v>AUGUST</v>
          </cell>
          <cell r="H2076" t="str">
            <v>OVERHEAD</v>
          </cell>
          <cell r="J2076" t="str">
            <v>Representative expenses</v>
          </cell>
          <cell r="K2076">
            <v>0</v>
          </cell>
          <cell r="O2076">
            <v>5.6226415094339623</v>
          </cell>
        </row>
        <row r="2077">
          <cell r="C2077" t="str">
            <v>AUGUST</v>
          </cell>
          <cell r="H2077" t="str">
            <v>OVERHEAD</v>
          </cell>
          <cell r="J2077" t="str">
            <v>Representative expenses</v>
          </cell>
          <cell r="K2077">
            <v>0</v>
          </cell>
          <cell r="O2077">
            <v>12.245283018867925</v>
          </cell>
        </row>
        <row r="2078">
          <cell r="C2078" t="str">
            <v>AUGUST</v>
          </cell>
          <cell r="H2078" t="str">
            <v>OVERHEAD</v>
          </cell>
          <cell r="J2078" t="str">
            <v>Representative expenses</v>
          </cell>
          <cell r="K2078">
            <v>0</v>
          </cell>
          <cell r="O2078">
            <v>18.20754716981132</v>
          </cell>
        </row>
        <row r="2079">
          <cell r="C2079" t="str">
            <v>AUGUST</v>
          </cell>
          <cell r="H2079" t="str">
            <v>OVERHEAD</v>
          </cell>
          <cell r="J2079" t="str">
            <v>Representative expenses</v>
          </cell>
          <cell r="K2079">
            <v>0</v>
          </cell>
          <cell r="O2079">
            <v>23.136792452830189</v>
          </cell>
        </row>
        <row r="2080">
          <cell r="C2080" t="str">
            <v>AUGUST</v>
          </cell>
          <cell r="H2080" t="str">
            <v>OVERHEAD</v>
          </cell>
          <cell r="J2080" t="str">
            <v>Representative expenses</v>
          </cell>
          <cell r="K2080">
            <v>0</v>
          </cell>
          <cell r="O2080">
            <v>41.363207547169814</v>
          </cell>
        </row>
        <row r="2081">
          <cell r="C2081" t="str">
            <v>AUGUST</v>
          </cell>
          <cell r="H2081" t="str">
            <v>OVERHEAD</v>
          </cell>
          <cell r="J2081" t="str">
            <v>Representative expenses</v>
          </cell>
          <cell r="K2081">
            <v>0</v>
          </cell>
          <cell r="O2081">
            <v>8.1226415094339615</v>
          </cell>
        </row>
        <row r="2082">
          <cell r="C2082" t="str">
            <v>SEPTEMBER</v>
          </cell>
          <cell r="H2082" t="str">
            <v>OVERHEAD</v>
          </cell>
          <cell r="J2082" t="str">
            <v>Representative expenses</v>
          </cell>
          <cell r="K2082">
            <v>0</v>
          </cell>
          <cell r="O2082">
            <v>45.754716981132077</v>
          </cell>
        </row>
        <row r="2083">
          <cell r="C2083" t="str">
            <v>SEPTEMBER</v>
          </cell>
          <cell r="H2083" t="str">
            <v>OVERHEAD</v>
          </cell>
          <cell r="J2083" t="str">
            <v>Representative expenses</v>
          </cell>
          <cell r="K2083">
            <v>0</v>
          </cell>
          <cell r="O2083">
            <v>49.650943396226417</v>
          </cell>
        </row>
        <row r="2084">
          <cell r="C2084" t="str">
            <v>SEPTEMBER</v>
          </cell>
          <cell r="H2084" t="str">
            <v>OVERHEAD</v>
          </cell>
          <cell r="J2084" t="str">
            <v>Representative expenses</v>
          </cell>
          <cell r="K2084">
            <v>0</v>
          </cell>
          <cell r="O2084">
            <v>9.8301886792452837</v>
          </cell>
        </row>
        <row r="2085">
          <cell r="C2085" t="str">
            <v>SEPTEMBER</v>
          </cell>
          <cell r="H2085" t="str">
            <v>OVERHEAD</v>
          </cell>
          <cell r="J2085" t="str">
            <v>Representative expenses</v>
          </cell>
          <cell r="K2085">
            <v>0</v>
          </cell>
          <cell r="O2085">
            <v>17.10377358490566</v>
          </cell>
        </row>
        <row r="2086">
          <cell r="C2086" t="str">
            <v>SEPTEMBER</v>
          </cell>
          <cell r="H2086" t="str">
            <v>OVERHEAD</v>
          </cell>
          <cell r="J2086" t="str">
            <v>Representative expenses</v>
          </cell>
          <cell r="K2086">
            <v>0</v>
          </cell>
          <cell r="O2086">
            <v>18.867924528301888</v>
          </cell>
        </row>
        <row r="2087">
          <cell r="C2087" t="str">
            <v>SEPTEMBER</v>
          </cell>
          <cell r="H2087" t="str">
            <v>OVERHEAD</v>
          </cell>
          <cell r="J2087" t="str">
            <v>Representative expenses</v>
          </cell>
          <cell r="K2087">
            <v>0</v>
          </cell>
          <cell r="O2087">
            <v>32.264150943396224</v>
          </cell>
        </row>
        <row r="2088">
          <cell r="C2088" t="str">
            <v>OCTOBER</v>
          </cell>
          <cell r="H2088" t="str">
            <v>OVERHEAD</v>
          </cell>
          <cell r="J2088" t="str">
            <v>Representative expenses</v>
          </cell>
          <cell r="K2088">
            <v>0</v>
          </cell>
          <cell r="O2088">
            <v>57.735849056603776</v>
          </cell>
        </row>
        <row r="2089">
          <cell r="O2089">
            <v>432.97169811320754</v>
          </cell>
        </row>
        <row r="2090">
          <cell r="O2090">
            <v>0</v>
          </cell>
        </row>
        <row r="2091">
          <cell r="C2091" t="str">
            <v>JULY</v>
          </cell>
          <cell r="H2091" t="str">
            <v>OVERHEAD</v>
          </cell>
          <cell r="J2091" t="str">
            <v>Expenses for Misc. Office</v>
          </cell>
          <cell r="K2091">
            <v>0</v>
          </cell>
          <cell r="O2091">
            <v>35.943396226415096</v>
          </cell>
        </row>
        <row r="2092">
          <cell r="C2092" t="str">
            <v>JULY</v>
          </cell>
          <cell r="H2092" t="str">
            <v>OVERHEAD</v>
          </cell>
          <cell r="J2092" t="str">
            <v>Expenses for Misc. Office</v>
          </cell>
          <cell r="K2092">
            <v>0</v>
          </cell>
          <cell r="O2092">
            <v>22.641509433962263</v>
          </cell>
        </row>
        <row r="2093">
          <cell r="C2093" t="str">
            <v>AUGUST</v>
          </cell>
          <cell r="H2093" t="str">
            <v>OVERHEAD</v>
          </cell>
          <cell r="J2093" t="str">
            <v>Expenses for Misc. Office</v>
          </cell>
          <cell r="K2093">
            <v>0</v>
          </cell>
          <cell r="O2093">
            <v>108.82075471698113</v>
          </cell>
        </row>
        <row r="2094">
          <cell r="C2094" t="str">
            <v>AUGUST</v>
          </cell>
          <cell r="H2094" t="str">
            <v>OVERHEAD</v>
          </cell>
          <cell r="J2094" t="str">
            <v>Expenses for Misc. Office</v>
          </cell>
          <cell r="K2094">
            <v>0</v>
          </cell>
          <cell r="O2094">
            <v>37.712264150943398</v>
          </cell>
        </row>
        <row r="2095">
          <cell r="C2095" t="str">
            <v>AUGUST</v>
          </cell>
          <cell r="H2095" t="str">
            <v>OVERHEAD</v>
          </cell>
          <cell r="J2095" t="str">
            <v>Expenses for Misc. Office</v>
          </cell>
          <cell r="K2095">
            <v>0</v>
          </cell>
          <cell r="O2095">
            <v>28.30188679245283</v>
          </cell>
        </row>
        <row r="2096">
          <cell r="C2096" t="str">
            <v>AUGUST</v>
          </cell>
          <cell r="H2096" t="str">
            <v>OVERHEAD</v>
          </cell>
          <cell r="J2096" t="str">
            <v>Expenses for Misc. Office</v>
          </cell>
          <cell r="K2096">
            <v>0</v>
          </cell>
          <cell r="O2096">
            <v>27.924528301886792</v>
          </cell>
        </row>
        <row r="2097">
          <cell r="C2097" t="str">
            <v>AUGUST</v>
          </cell>
          <cell r="H2097" t="str">
            <v>OVERHEAD</v>
          </cell>
          <cell r="J2097" t="str">
            <v>Expenses for Misc. Office</v>
          </cell>
          <cell r="K2097">
            <v>0</v>
          </cell>
          <cell r="O2097">
            <v>15.599056603773585</v>
          </cell>
        </row>
        <row r="2098">
          <cell r="C2098" t="str">
            <v>AUGUST</v>
          </cell>
          <cell r="H2098" t="str">
            <v>OVERHEAD</v>
          </cell>
          <cell r="J2098" t="str">
            <v>Expenses for Misc. Office</v>
          </cell>
          <cell r="K2098">
            <v>0</v>
          </cell>
          <cell r="O2098">
            <v>14.150943396226415</v>
          </cell>
        </row>
        <row r="2099">
          <cell r="C2099" t="str">
            <v>AUGUST</v>
          </cell>
          <cell r="H2099" t="str">
            <v>OVERHEAD</v>
          </cell>
          <cell r="J2099" t="str">
            <v>Expenses for Misc. Office</v>
          </cell>
          <cell r="K2099">
            <v>0</v>
          </cell>
          <cell r="O2099">
            <v>14.150943396226415</v>
          </cell>
        </row>
        <row r="2100">
          <cell r="C2100" t="str">
            <v>AUGUST</v>
          </cell>
          <cell r="H2100" t="str">
            <v>OVERHEAD</v>
          </cell>
          <cell r="J2100" t="str">
            <v>Expenses for Misc. Office</v>
          </cell>
          <cell r="K2100">
            <v>0</v>
          </cell>
          <cell r="O2100">
            <v>14.150943396226415</v>
          </cell>
        </row>
        <row r="2101">
          <cell r="C2101" t="str">
            <v>AUGUST</v>
          </cell>
          <cell r="H2101" t="str">
            <v>OVERHEAD</v>
          </cell>
          <cell r="J2101" t="str">
            <v>Expenses for Misc. Office</v>
          </cell>
          <cell r="K2101">
            <v>0</v>
          </cell>
          <cell r="O2101">
            <v>10.80188679245283</v>
          </cell>
        </row>
        <row r="2102">
          <cell r="C2102" t="str">
            <v>AUGUST</v>
          </cell>
          <cell r="H2102" t="str">
            <v>OVERHEAD</v>
          </cell>
          <cell r="J2102" t="str">
            <v>Expenses for Misc. Office</v>
          </cell>
          <cell r="K2102">
            <v>0</v>
          </cell>
          <cell r="O2102">
            <v>8.5801886792452837</v>
          </cell>
        </row>
        <row r="2103">
          <cell r="C2103" t="str">
            <v>AUGUST</v>
          </cell>
          <cell r="H2103" t="str">
            <v>OVERHEAD</v>
          </cell>
          <cell r="J2103" t="str">
            <v>Expenses for Misc. Office</v>
          </cell>
          <cell r="K2103">
            <v>0</v>
          </cell>
          <cell r="O2103">
            <v>7.9716981132075473</v>
          </cell>
        </row>
        <row r="2104">
          <cell r="C2104" t="str">
            <v>AUGUST</v>
          </cell>
          <cell r="H2104" t="str">
            <v>OVERHEAD</v>
          </cell>
          <cell r="J2104" t="str">
            <v>Expenses for Misc. Office</v>
          </cell>
          <cell r="K2104">
            <v>0</v>
          </cell>
          <cell r="O2104">
            <v>5.9433962264150946</v>
          </cell>
        </row>
        <row r="2105">
          <cell r="C2105" t="str">
            <v>AUGUST</v>
          </cell>
          <cell r="H2105" t="str">
            <v>OVERHEAD</v>
          </cell>
          <cell r="J2105" t="str">
            <v>Expenses for Misc. Office</v>
          </cell>
          <cell r="K2105">
            <v>0</v>
          </cell>
          <cell r="O2105">
            <v>5.3207547169811322</v>
          </cell>
        </row>
        <row r="2106">
          <cell r="C2106" t="str">
            <v>AUGUST</v>
          </cell>
          <cell r="H2106" t="str">
            <v>OVERHEAD</v>
          </cell>
          <cell r="J2106" t="str">
            <v>Expenses for Misc. Office</v>
          </cell>
          <cell r="K2106">
            <v>0</v>
          </cell>
          <cell r="O2106">
            <v>5.283018867924528</v>
          </cell>
        </row>
        <row r="2107">
          <cell r="C2107" t="str">
            <v>AUGUST</v>
          </cell>
          <cell r="H2107" t="str">
            <v>OVERHEAD</v>
          </cell>
          <cell r="J2107" t="str">
            <v>Expenses for Misc. Office</v>
          </cell>
          <cell r="K2107">
            <v>0</v>
          </cell>
          <cell r="O2107">
            <v>2.5471698113207548</v>
          </cell>
        </row>
        <row r="2108">
          <cell r="C2108" t="str">
            <v>AUGUST</v>
          </cell>
          <cell r="H2108" t="str">
            <v>OVERHEAD</v>
          </cell>
          <cell r="J2108" t="str">
            <v>Expenses for Misc. Office</v>
          </cell>
          <cell r="K2108">
            <v>0</v>
          </cell>
          <cell r="O2108">
            <v>2.4056603773584904</v>
          </cell>
        </row>
        <row r="2109">
          <cell r="C2109" t="str">
            <v>AUGUST</v>
          </cell>
          <cell r="H2109" t="str">
            <v>OVERHEAD</v>
          </cell>
          <cell r="J2109" t="str">
            <v>Expenses for Misc. Office</v>
          </cell>
          <cell r="K2109">
            <v>0</v>
          </cell>
          <cell r="O2109">
            <v>1.4858490566037736</v>
          </cell>
        </row>
        <row r="2110">
          <cell r="C2110" t="str">
            <v>AUGUST</v>
          </cell>
          <cell r="H2110" t="str">
            <v>OVERHEAD</v>
          </cell>
          <cell r="J2110" t="str">
            <v>Expenses for Misc. Office</v>
          </cell>
          <cell r="K2110">
            <v>0</v>
          </cell>
          <cell r="O2110">
            <v>1.0613207547169812</v>
          </cell>
        </row>
        <row r="2111">
          <cell r="C2111" t="str">
            <v>AUGUST</v>
          </cell>
          <cell r="H2111" t="str">
            <v>OVERHEAD</v>
          </cell>
          <cell r="J2111" t="str">
            <v>Expenses for Misc. Office</v>
          </cell>
          <cell r="K2111">
            <v>0</v>
          </cell>
          <cell r="O2111">
            <v>148.58490566037736</v>
          </cell>
        </row>
        <row r="2112">
          <cell r="C2112" t="str">
            <v>AUGUST</v>
          </cell>
          <cell r="H2112" t="str">
            <v>OVERHEAD</v>
          </cell>
          <cell r="J2112" t="str">
            <v>Expenses for Misc. Office</v>
          </cell>
          <cell r="K2112">
            <v>0</v>
          </cell>
          <cell r="O2112">
            <v>67.924528301886795</v>
          </cell>
        </row>
        <row r="2113">
          <cell r="C2113" t="str">
            <v>AUGUST</v>
          </cell>
          <cell r="H2113" t="str">
            <v>OVERHEAD</v>
          </cell>
          <cell r="J2113" t="str">
            <v>Expenses for Misc. Office</v>
          </cell>
          <cell r="K2113">
            <v>0</v>
          </cell>
          <cell r="O2113">
            <v>41.377358490566039</v>
          </cell>
        </row>
        <row r="2114">
          <cell r="C2114" t="str">
            <v>SEPTEMBER</v>
          </cell>
          <cell r="H2114" t="str">
            <v>OVERHEAD</v>
          </cell>
          <cell r="J2114" t="str">
            <v>Expenses for Misc. Office</v>
          </cell>
          <cell r="K2114">
            <v>0</v>
          </cell>
          <cell r="O2114">
            <v>212.26415094339623</v>
          </cell>
        </row>
        <row r="2115">
          <cell r="C2115" t="str">
            <v>SEPTEMBER</v>
          </cell>
          <cell r="H2115" t="str">
            <v>OVERHEAD</v>
          </cell>
          <cell r="J2115" t="str">
            <v>Expenses for Misc. Office</v>
          </cell>
          <cell r="K2115">
            <v>0</v>
          </cell>
          <cell r="O2115">
            <v>148.58490566037736</v>
          </cell>
        </row>
        <row r="2116">
          <cell r="C2116" t="str">
            <v>SEPTEMBER</v>
          </cell>
          <cell r="H2116" t="str">
            <v>OVERHEAD</v>
          </cell>
          <cell r="J2116" t="str">
            <v>Expenses for Misc. Office</v>
          </cell>
          <cell r="K2116">
            <v>0</v>
          </cell>
          <cell r="O2116">
            <v>129.16981132075472</v>
          </cell>
        </row>
        <row r="2117">
          <cell r="C2117" t="str">
            <v>SEPTEMBER</v>
          </cell>
          <cell r="H2117" t="str">
            <v>OVERHEAD</v>
          </cell>
          <cell r="J2117" t="str">
            <v>Expenses for Misc. Office</v>
          </cell>
          <cell r="K2117">
            <v>0</v>
          </cell>
          <cell r="O2117">
            <v>50</v>
          </cell>
        </row>
        <row r="2118">
          <cell r="C2118" t="str">
            <v>SEPTEMBER</v>
          </cell>
          <cell r="H2118" t="str">
            <v>OVERHEAD</v>
          </cell>
          <cell r="J2118" t="str">
            <v>Expenses for Misc. Office</v>
          </cell>
          <cell r="K2118">
            <v>0</v>
          </cell>
          <cell r="O2118">
            <v>49.433962264150942</v>
          </cell>
        </row>
        <row r="2119">
          <cell r="C2119" t="str">
            <v>SEPTEMBER</v>
          </cell>
          <cell r="H2119" t="str">
            <v>OVERHEAD</v>
          </cell>
          <cell r="J2119" t="str">
            <v>Expenses for Misc. Office</v>
          </cell>
          <cell r="K2119">
            <v>0</v>
          </cell>
          <cell r="O2119">
            <v>44.599056603773583</v>
          </cell>
        </row>
        <row r="2120">
          <cell r="C2120" t="str">
            <v>SEPTEMBER</v>
          </cell>
          <cell r="H2120" t="str">
            <v>OVERHEAD</v>
          </cell>
          <cell r="J2120" t="str">
            <v>Expenses for Misc. Office</v>
          </cell>
          <cell r="K2120">
            <v>0</v>
          </cell>
          <cell r="O2120">
            <v>43.39622641509434</v>
          </cell>
        </row>
        <row r="2121">
          <cell r="C2121" t="str">
            <v>SEPTEMBER</v>
          </cell>
          <cell r="H2121" t="str">
            <v>OVERHEAD</v>
          </cell>
          <cell r="J2121" t="str">
            <v>Expenses for Misc. Office</v>
          </cell>
          <cell r="K2121">
            <v>0</v>
          </cell>
          <cell r="O2121">
            <v>28.30188679245283</v>
          </cell>
        </row>
        <row r="2122">
          <cell r="C2122" t="str">
            <v>SEPTEMBER</v>
          </cell>
          <cell r="H2122" t="str">
            <v>OVERHEAD</v>
          </cell>
          <cell r="J2122" t="str">
            <v>Expenses for Misc. Office</v>
          </cell>
          <cell r="K2122">
            <v>0</v>
          </cell>
          <cell r="O2122">
            <v>24.589622641509433</v>
          </cell>
        </row>
        <row r="2123">
          <cell r="C2123" t="str">
            <v>SEPTEMBER</v>
          </cell>
          <cell r="H2123" t="str">
            <v>OVERHEAD</v>
          </cell>
          <cell r="J2123" t="str">
            <v>Expenses for Misc. Office</v>
          </cell>
          <cell r="K2123">
            <v>0</v>
          </cell>
          <cell r="O2123">
            <v>21.226415094339622</v>
          </cell>
        </row>
        <row r="2124">
          <cell r="C2124" t="str">
            <v>SEPTEMBER</v>
          </cell>
          <cell r="H2124" t="str">
            <v>OVERHEAD</v>
          </cell>
          <cell r="J2124" t="str">
            <v>Expenses for Misc. Office</v>
          </cell>
          <cell r="K2124">
            <v>0</v>
          </cell>
          <cell r="O2124">
            <v>4.716981132075472</v>
          </cell>
        </row>
        <row r="2125">
          <cell r="C2125" t="str">
            <v>SEPTEMBER</v>
          </cell>
          <cell r="H2125" t="str">
            <v>OVERHEAD</v>
          </cell>
          <cell r="J2125" t="str">
            <v>Consulting services</v>
          </cell>
          <cell r="K2125">
            <v>0</v>
          </cell>
          <cell r="O2125">
            <v>33622.641509433961</v>
          </cell>
        </row>
        <row r="2126">
          <cell r="C2126" t="str">
            <v>OCTOBER</v>
          </cell>
          <cell r="H2126" t="str">
            <v>OVERHEAD</v>
          </cell>
          <cell r="J2126" t="str">
            <v>Expenses for Misc. Office</v>
          </cell>
          <cell r="K2126">
            <v>0</v>
          </cell>
          <cell r="O2126">
            <v>33.844339622641506</v>
          </cell>
        </row>
        <row r="2127">
          <cell r="C2127" t="str">
            <v>OCTOBER</v>
          </cell>
          <cell r="H2127" t="str">
            <v>OVERHEAD</v>
          </cell>
          <cell r="J2127" t="str">
            <v>Expenses for Misc. Office</v>
          </cell>
          <cell r="K2127">
            <v>0</v>
          </cell>
          <cell r="O2127">
            <v>31.108490566037737</v>
          </cell>
        </row>
        <row r="2128">
          <cell r="C2128" t="str">
            <v>OCTOBER</v>
          </cell>
          <cell r="H2128" t="str">
            <v>OVERHEAD</v>
          </cell>
          <cell r="J2128" t="str">
            <v>Expenses for Misc. Office</v>
          </cell>
          <cell r="K2128">
            <v>0</v>
          </cell>
          <cell r="O2128">
            <v>1038.1132075471698</v>
          </cell>
        </row>
        <row r="2129">
          <cell r="C2129" t="str">
            <v>OCTOBER</v>
          </cell>
          <cell r="H2129" t="str">
            <v>OVERHEAD</v>
          </cell>
          <cell r="J2129" t="str">
            <v>Expenses for Misc. Office</v>
          </cell>
          <cell r="K2129">
            <v>0</v>
          </cell>
          <cell r="O2129">
            <v>202.83018867924528</v>
          </cell>
        </row>
        <row r="2130">
          <cell r="C2130" t="str">
            <v>OCTOBER</v>
          </cell>
          <cell r="H2130" t="str">
            <v>OVERHEAD</v>
          </cell>
          <cell r="J2130" t="str">
            <v>Expenses for Misc. Office</v>
          </cell>
          <cell r="K2130">
            <v>0</v>
          </cell>
          <cell r="O2130">
            <v>9.433962264150944</v>
          </cell>
        </row>
        <row r="2131">
          <cell r="C2131" t="str">
            <v>OCTOBER</v>
          </cell>
          <cell r="H2131" t="str">
            <v>OVERHEAD</v>
          </cell>
          <cell r="J2131" t="str">
            <v>Expenses for Misc. Office</v>
          </cell>
          <cell r="K2131">
            <v>0</v>
          </cell>
          <cell r="O2131">
            <v>15.452830188679245</v>
          </cell>
        </row>
        <row r="2132">
          <cell r="C2132" t="str">
            <v>OCTOBER</v>
          </cell>
          <cell r="H2132" t="str">
            <v>OVERHEAD</v>
          </cell>
          <cell r="J2132" t="str">
            <v>Expenses for Misc. Office</v>
          </cell>
          <cell r="K2132">
            <v>0</v>
          </cell>
          <cell r="O2132">
            <v>77.830188679245282</v>
          </cell>
        </row>
        <row r="2133">
          <cell r="C2133" t="str">
            <v>OCTOBER</v>
          </cell>
          <cell r="H2133" t="str">
            <v>OVERHEAD</v>
          </cell>
          <cell r="J2133" t="str">
            <v>Expenses for Misc. Office</v>
          </cell>
          <cell r="K2133">
            <v>0</v>
          </cell>
          <cell r="O2133">
            <v>49.528301886792455</v>
          </cell>
        </row>
        <row r="2134">
          <cell r="C2134" t="str">
            <v>OCTOBER</v>
          </cell>
          <cell r="H2134" t="str">
            <v>OVERHEAD</v>
          </cell>
          <cell r="J2134" t="str">
            <v>Expenses for Misc. Office</v>
          </cell>
          <cell r="K2134">
            <v>0</v>
          </cell>
          <cell r="O2134">
            <v>37.735849056603776</v>
          </cell>
        </row>
        <row r="2135">
          <cell r="C2135" t="str">
            <v>OCTOBER</v>
          </cell>
          <cell r="H2135" t="str">
            <v>OVERHEAD</v>
          </cell>
          <cell r="J2135" t="str">
            <v>Expenses for Misc. Office</v>
          </cell>
          <cell r="K2135">
            <v>0</v>
          </cell>
          <cell r="O2135">
            <v>28.30188679245283</v>
          </cell>
        </row>
        <row r="2136">
          <cell r="C2136" t="str">
            <v>OCTOBER</v>
          </cell>
          <cell r="H2136" t="str">
            <v>OVERHEAD</v>
          </cell>
          <cell r="J2136" t="str">
            <v>Expenses for Misc. Office</v>
          </cell>
          <cell r="K2136">
            <v>0</v>
          </cell>
          <cell r="O2136">
            <v>15.452830188679245</v>
          </cell>
        </row>
        <row r="2137">
          <cell r="C2137" t="str">
            <v>OCTOBER</v>
          </cell>
          <cell r="H2137" t="str">
            <v>OVERHEAD</v>
          </cell>
          <cell r="J2137" t="str">
            <v>Expenses for Misc. Office</v>
          </cell>
          <cell r="K2137">
            <v>0</v>
          </cell>
          <cell r="O2137">
            <v>471.69811320754718</v>
          </cell>
        </row>
        <row r="2138">
          <cell r="C2138" t="str">
            <v>OCTOBER</v>
          </cell>
          <cell r="H2138" t="str">
            <v>OVERHEAD</v>
          </cell>
          <cell r="J2138" t="str">
            <v>Expenses for Misc. Office</v>
          </cell>
          <cell r="K2138">
            <v>0</v>
          </cell>
          <cell r="O2138">
            <v>1.4150943396226414</v>
          </cell>
        </row>
        <row r="2139">
          <cell r="C2139" t="str">
            <v>OCTOBER</v>
          </cell>
          <cell r="H2139" t="str">
            <v>OVERHEAD</v>
          </cell>
          <cell r="J2139" t="str">
            <v>Expenses for Misc. Office</v>
          </cell>
          <cell r="K2139">
            <v>0</v>
          </cell>
          <cell r="O2139">
            <v>283.01886792452831</v>
          </cell>
        </row>
        <row r="2140">
          <cell r="C2140" t="str">
            <v>OCTOBER</v>
          </cell>
          <cell r="H2140" t="str">
            <v>OVERHEAD</v>
          </cell>
          <cell r="J2140" t="str">
            <v>Expenses for Misc. Office</v>
          </cell>
          <cell r="K2140">
            <v>0</v>
          </cell>
          <cell r="O2140">
            <v>94.339622641509436</v>
          </cell>
        </row>
        <row r="2141">
          <cell r="C2141" t="str">
            <v>OCTOBER</v>
          </cell>
          <cell r="H2141" t="str">
            <v>OVERHEAD</v>
          </cell>
          <cell r="J2141" t="str">
            <v>Expenses for Misc. Office</v>
          </cell>
          <cell r="K2141">
            <v>0</v>
          </cell>
          <cell r="O2141">
            <v>94.339622641509436</v>
          </cell>
        </row>
        <row r="2142">
          <cell r="C2142" t="str">
            <v>NOVEMBER</v>
          </cell>
          <cell r="H2142" t="str">
            <v>OVERHEAD</v>
          </cell>
          <cell r="J2142" t="str">
            <v>Expenses for Misc. Office</v>
          </cell>
          <cell r="K2142">
            <v>0</v>
          </cell>
          <cell r="O2142">
            <v>94.339622641509436</v>
          </cell>
        </row>
        <row r="2143">
          <cell r="C2143" t="str">
            <v>NOVEMBER</v>
          </cell>
          <cell r="H2143" t="str">
            <v>OVERHEAD</v>
          </cell>
          <cell r="J2143" t="str">
            <v>Expenses for Misc. Office</v>
          </cell>
          <cell r="K2143">
            <v>0</v>
          </cell>
          <cell r="O2143">
            <v>94.339622641509436</v>
          </cell>
        </row>
        <row r="2144">
          <cell r="C2144" t="str">
            <v>NOVEMBER</v>
          </cell>
          <cell r="H2144" t="str">
            <v>OVERHEAD</v>
          </cell>
          <cell r="J2144" t="str">
            <v>Expenses for Misc. Office</v>
          </cell>
          <cell r="K2144">
            <v>0</v>
          </cell>
          <cell r="O2144">
            <v>94.339622641509436</v>
          </cell>
        </row>
        <row r="2145">
          <cell r="C2145" t="str">
            <v>NOVEMBER</v>
          </cell>
          <cell r="H2145" t="str">
            <v>OVERHEAD</v>
          </cell>
          <cell r="J2145" t="str">
            <v>Expenses for Misc. Office</v>
          </cell>
          <cell r="K2145">
            <v>0</v>
          </cell>
          <cell r="O2145">
            <v>56.60377358490566</v>
          </cell>
        </row>
        <row r="2146">
          <cell r="C2146" t="str">
            <v>NOVEMBER</v>
          </cell>
          <cell r="H2146" t="str">
            <v>OVERHEAD</v>
          </cell>
          <cell r="J2146" t="str">
            <v>Expenses for Misc. Office</v>
          </cell>
          <cell r="K2146">
            <v>0</v>
          </cell>
          <cell r="O2146">
            <v>94.339622641509436</v>
          </cell>
        </row>
        <row r="2147">
          <cell r="C2147" t="str">
            <v>NOVEMBER</v>
          </cell>
          <cell r="H2147" t="str">
            <v>OVERHEAD</v>
          </cell>
          <cell r="J2147" t="str">
            <v>Expenses for Misc. Office</v>
          </cell>
          <cell r="K2147">
            <v>0</v>
          </cell>
          <cell r="O2147">
            <v>51.981132075471699</v>
          </cell>
        </row>
        <row r="2148">
          <cell r="C2148" t="str">
            <v>NOVEMBER</v>
          </cell>
          <cell r="H2148" t="str">
            <v>OVERHEAD</v>
          </cell>
          <cell r="J2148" t="str">
            <v>Expenses for Misc. Office</v>
          </cell>
          <cell r="K2148">
            <v>0</v>
          </cell>
          <cell r="O2148">
            <v>58.962264150943398</v>
          </cell>
        </row>
        <row r="2149">
          <cell r="C2149" t="str">
            <v>NOVEMBER</v>
          </cell>
          <cell r="H2149" t="str">
            <v>OVERHEAD</v>
          </cell>
          <cell r="J2149" t="str">
            <v>Expenses for Misc. Office</v>
          </cell>
          <cell r="K2149">
            <v>0</v>
          </cell>
          <cell r="O2149">
            <v>13.952830188679245</v>
          </cell>
        </row>
        <row r="2150">
          <cell r="C2150" t="str">
            <v>NOVEMBER</v>
          </cell>
          <cell r="H2150" t="str">
            <v>OVERHEAD</v>
          </cell>
          <cell r="J2150" t="str">
            <v>Expenses for Misc. Office</v>
          </cell>
          <cell r="K2150">
            <v>0</v>
          </cell>
          <cell r="O2150">
            <v>176.85377358490567</v>
          </cell>
        </row>
        <row r="2151">
          <cell r="C2151" t="str">
            <v>NOVEMBER</v>
          </cell>
          <cell r="H2151" t="str">
            <v>OVERHEAD</v>
          </cell>
          <cell r="J2151" t="str">
            <v>Expenses for Misc. Office</v>
          </cell>
          <cell r="K2151">
            <v>0</v>
          </cell>
          <cell r="O2151">
            <v>6.9103773584905657</v>
          </cell>
        </row>
        <row r="2152">
          <cell r="C2152" t="str">
            <v>NOVEMBER</v>
          </cell>
          <cell r="H2152" t="str">
            <v>OVERHEAD</v>
          </cell>
          <cell r="J2152" t="str">
            <v>Expenses for Misc. Office</v>
          </cell>
          <cell r="K2152">
            <v>0</v>
          </cell>
          <cell r="O2152">
            <v>4.5188679245283021</v>
          </cell>
        </row>
        <row r="2153">
          <cell r="C2153" t="str">
            <v>NOVEMBER</v>
          </cell>
          <cell r="H2153" t="str">
            <v>OVERHEAD</v>
          </cell>
          <cell r="J2153" t="str">
            <v>Expenses for Misc. Office</v>
          </cell>
          <cell r="K2153">
            <v>0</v>
          </cell>
          <cell r="O2153">
            <v>2.8301886792452828</v>
          </cell>
        </row>
        <row r="2154">
          <cell r="C2154" t="str">
            <v>NOVEMBER</v>
          </cell>
          <cell r="H2154" t="str">
            <v>OVERHEAD</v>
          </cell>
          <cell r="J2154" t="str">
            <v>Expenses for Misc. Office</v>
          </cell>
          <cell r="K2154">
            <v>0</v>
          </cell>
          <cell r="O2154">
            <v>7.1745283018867925</v>
          </cell>
        </row>
        <row r="2155">
          <cell r="C2155" t="str">
            <v>NOVEMBER</v>
          </cell>
          <cell r="H2155" t="str">
            <v>OVERHEAD</v>
          </cell>
          <cell r="J2155" t="str">
            <v>Expenses for Misc. Office</v>
          </cell>
          <cell r="K2155">
            <v>0</v>
          </cell>
          <cell r="O2155">
            <v>4.5849056603773581</v>
          </cell>
        </row>
        <row r="2156">
          <cell r="C2156" t="str">
            <v>NOVEMBER</v>
          </cell>
          <cell r="H2156" t="str">
            <v>OVERHEAD</v>
          </cell>
          <cell r="J2156" t="str">
            <v>Expenses for Misc. Office</v>
          </cell>
          <cell r="K2156">
            <v>0</v>
          </cell>
          <cell r="O2156">
            <v>8.3018867924528301</v>
          </cell>
        </row>
        <row r="2157">
          <cell r="C2157" t="str">
            <v>DECEMBER</v>
          </cell>
          <cell r="H2157" t="str">
            <v>OVERHEAD</v>
          </cell>
          <cell r="J2157" t="str">
            <v>Expenses for Misc. Office</v>
          </cell>
          <cell r="K2157">
            <v>0</v>
          </cell>
          <cell r="O2157">
            <v>18.867924528301888</v>
          </cell>
        </row>
        <row r="2158">
          <cell r="C2158" t="str">
            <v>DECEMBER</v>
          </cell>
          <cell r="H2158" t="str">
            <v>OVERHEAD</v>
          </cell>
          <cell r="J2158" t="str">
            <v>Expenses for Misc. Office</v>
          </cell>
          <cell r="K2158">
            <v>0</v>
          </cell>
          <cell r="O2158">
            <v>209.94811320754718</v>
          </cell>
        </row>
        <row r="2159">
          <cell r="C2159" t="str">
            <v>DECEMBER</v>
          </cell>
          <cell r="H2159" t="str">
            <v>OVERHEAD</v>
          </cell>
          <cell r="J2159" t="str">
            <v>Expenses for medicals</v>
          </cell>
          <cell r="K2159">
            <v>0</v>
          </cell>
          <cell r="O2159">
            <v>6.2547169811320753</v>
          </cell>
        </row>
        <row r="2160">
          <cell r="C2160" t="str">
            <v>DECEMBER</v>
          </cell>
          <cell r="H2160" t="str">
            <v>OVERHEAD</v>
          </cell>
          <cell r="J2160" t="str">
            <v>Expenses for Misc. Office</v>
          </cell>
          <cell r="K2160">
            <v>0</v>
          </cell>
          <cell r="O2160">
            <v>13.726415094339623</v>
          </cell>
        </row>
        <row r="2161">
          <cell r="C2161" t="str">
            <v>DECEMBER</v>
          </cell>
          <cell r="H2161" t="str">
            <v>OVERHEAD</v>
          </cell>
          <cell r="J2161" t="str">
            <v>Expenses for Misc. Office</v>
          </cell>
          <cell r="K2161">
            <v>0</v>
          </cell>
          <cell r="O2161">
            <v>271.84905660377359</v>
          </cell>
        </row>
        <row r="2162">
          <cell r="C2162" t="str">
            <v>DECEMBER</v>
          </cell>
          <cell r="H2162" t="str">
            <v>OVERHEAD</v>
          </cell>
          <cell r="J2162" t="str">
            <v>Expenses for Misc. Office</v>
          </cell>
          <cell r="K2162">
            <v>0</v>
          </cell>
          <cell r="O2162">
            <v>20.891509433962263</v>
          </cell>
        </row>
        <row r="2163">
          <cell r="C2163" t="str">
            <v>DECEMBER</v>
          </cell>
          <cell r="H2163" t="str">
            <v>OVERHEAD</v>
          </cell>
          <cell r="J2163" t="str">
            <v>Expenses for Misc. Office</v>
          </cell>
          <cell r="K2163">
            <v>0</v>
          </cell>
          <cell r="O2163">
            <v>25.372641509433961</v>
          </cell>
        </row>
        <row r="2164">
          <cell r="C2164" t="str">
            <v>DECEMBER</v>
          </cell>
          <cell r="H2164" t="str">
            <v>OVERHEAD</v>
          </cell>
          <cell r="J2164" t="str">
            <v>Expenses for Misc. Office</v>
          </cell>
          <cell r="K2164">
            <v>0</v>
          </cell>
          <cell r="O2164">
            <v>96.698113207547166</v>
          </cell>
        </row>
        <row r="2165">
          <cell r="C2165" t="str">
            <v>DECEMBER</v>
          </cell>
          <cell r="H2165" t="str">
            <v>OVERHEAD</v>
          </cell>
          <cell r="J2165" t="str">
            <v>Expenses for Misc. Office</v>
          </cell>
          <cell r="K2165">
            <v>0</v>
          </cell>
          <cell r="O2165">
            <v>21.589622641509433</v>
          </cell>
        </row>
        <row r="2166">
          <cell r="C2166" t="str">
            <v>DECEMBER</v>
          </cell>
          <cell r="H2166" t="str">
            <v>OVERHEAD</v>
          </cell>
          <cell r="J2166" t="str">
            <v>Expenses for medicals</v>
          </cell>
          <cell r="K2166">
            <v>0</v>
          </cell>
          <cell r="O2166">
            <v>28.066037735849058</v>
          </cell>
        </row>
        <row r="2167">
          <cell r="C2167" t="str">
            <v>DECEMBER</v>
          </cell>
          <cell r="H2167" t="str">
            <v>OVERHEAD</v>
          </cell>
          <cell r="J2167" t="str">
            <v>Expenses for Misc. Office</v>
          </cell>
          <cell r="K2167">
            <v>0</v>
          </cell>
          <cell r="O2167">
            <v>96.698113207547166</v>
          </cell>
        </row>
        <row r="2168">
          <cell r="C2168" t="str">
            <v>DECEMBER</v>
          </cell>
          <cell r="H2168" t="str">
            <v>OVERHEAD</v>
          </cell>
          <cell r="J2168" t="str">
            <v>Expenses for Misc. Office</v>
          </cell>
          <cell r="K2168">
            <v>0</v>
          </cell>
          <cell r="O2168">
            <v>18.867924528301888</v>
          </cell>
        </row>
        <row r="2169">
          <cell r="C2169" t="str">
            <v>DECEMBER</v>
          </cell>
          <cell r="H2169" t="str">
            <v>OVERHEAD</v>
          </cell>
          <cell r="J2169" t="str">
            <v>Expenses for Misc. Office</v>
          </cell>
          <cell r="K2169">
            <v>0</v>
          </cell>
          <cell r="O2169">
            <v>7.0754716981132075</v>
          </cell>
        </row>
        <row r="2170">
          <cell r="C2170" t="str">
            <v>JANUARY</v>
          </cell>
          <cell r="H2170" t="str">
            <v>OVERHEAD</v>
          </cell>
          <cell r="J2170" t="str">
            <v>Expenses for Misc. Office</v>
          </cell>
          <cell r="K2170">
            <v>0</v>
          </cell>
          <cell r="O2170">
            <v>387.6320754716981</v>
          </cell>
        </row>
        <row r="2171">
          <cell r="C2171" t="str">
            <v>JANUARY</v>
          </cell>
          <cell r="H2171" t="str">
            <v>OVERHEAD</v>
          </cell>
          <cell r="J2171" t="str">
            <v>Expenses for Misc. Office</v>
          </cell>
          <cell r="K2171">
            <v>0</v>
          </cell>
          <cell r="O2171">
            <v>5.6603773584905657</v>
          </cell>
        </row>
        <row r="2172">
          <cell r="C2172" t="str">
            <v>FEBRUARY</v>
          </cell>
          <cell r="H2172" t="str">
            <v>OVERHEAD</v>
          </cell>
          <cell r="J2172" t="str">
            <v>Expenses for Misc. Office</v>
          </cell>
          <cell r="K2172">
            <v>0</v>
          </cell>
          <cell r="O2172">
            <v>80.556603773584911</v>
          </cell>
        </row>
        <row r="2173">
          <cell r="C2173" t="str">
            <v>FEBRUARY</v>
          </cell>
          <cell r="H2173" t="str">
            <v>OVERHEAD</v>
          </cell>
          <cell r="J2173" t="str">
            <v>Expenses for Misc. Office</v>
          </cell>
          <cell r="K2173">
            <v>0</v>
          </cell>
          <cell r="O2173">
            <v>58.018867924528301</v>
          </cell>
        </row>
        <row r="2174">
          <cell r="C2174" t="str">
            <v>FEBRUARY</v>
          </cell>
          <cell r="H2174" t="str">
            <v>OVERHEAD</v>
          </cell>
          <cell r="J2174" t="str">
            <v>Expenses for Misc. Office</v>
          </cell>
          <cell r="K2174">
            <v>0</v>
          </cell>
          <cell r="O2174">
            <v>4.1933962264150946</v>
          </cell>
        </row>
        <row r="2175">
          <cell r="O2175">
            <v>39634.051886792455</v>
          </cell>
        </row>
        <row r="2176">
          <cell r="O2176">
            <v>0</v>
          </cell>
        </row>
        <row r="2177">
          <cell r="C2177" t="str">
            <v>JULY</v>
          </cell>
          <cell r="H2177" t="str">
            <v>OVERHEAD</v>
          </cell>
          <cell r="J2177" t="str">
            <v>Car rent</v>
          </cell>
          <cell r="K2177">
            <v>0</v>
          </cell>
          <cell r="O2177">
            <v>70.754716981132077</v>
          </cell>
        </row>
        <row r="2178">
          <cell r="C2178" t="str">
            <v>AUGUST</v>
          </cell>
          <cell r="H2178" t="str">
            <v>OVERHEAD</v>
          </cell>
          <cell r="J2178" t="str">
            <v>Car rent</v>
          </cell>
          <cell r="K2178">
            <v>0</v>
          </cell>
          <cell r="O2178">
            <v>183.96226415094338</v>
          </cell>
        </row>
        <row r="2179">
          <cell r="C2179" t="str">
            <v>AUGUST</v>
          </cell>
          <cell r="H2179" t="str">
            <v>OVERHEAD</v>
          </cell>
          <cell r="J2179" t="str">
            <v>Car rent</v>
          </cell>
          <cell r="K2179">
            <v>0</v>
          </cell>
          <cell r="O2179">
            <v>70.754716981132077</v>
          </cell>
        </row>
        <row r="2180">
          <cell r="C2180" t="str">
            <v>AUGUST</v>
          </cell>
          <cell r="H2180" t="str">
            <v>OVERHEAD</v>
          </cell>
          <cell r="J2180" t="str">
            <v>Car rent</v>
          </cell>
          <cell r="K2180">
            <v>0</v>
          </cell>
          <cell r="O2180">
            <v>70.754716981132077</v>
          </cell>
        </row>
        <row r="2181">
          <cell r="C2181" t="str">
            <v>AUGUST</v>
          </cell>
          <cell r="H2181" t="str">
            <v>OVERHEAD</v>
          </cell>
          <cell r="J2181" t="str">
            <v>Car rent</v>
          </cell>
          <cell r="K2181">
            <v>0</v>
          </cell>
          <cell r="O2181">
            <v>70.754716981132077</v>
          </cell>
        </row>
        <row r="2182">
          <cell r="C2182" t="str">
            <v>AUGUST</v>
          </cell>
          <cell r="H2182" t="str">
            <v>OVERHEAD</v>
          </cell>
          <cell r="J2182" t="str">
            <v>Car rent</v>
          </cell>
          <cell r="K2182">
            <v>0</v>
          </cell>
          <cell r="O2182">
            <v>84.905660377358487</v>
          </cell>
        </row>
        <row r="2183">
          <cell r="C2183" t="str">
            <v>AUGUST</v>
          </cell>
          <cell r="H2183" t="str">
            <v>OVERHEAD</v>
          </cell>
          <cell r="J2183" t="str">
            <v>Car rent</v>
          </cell>
          <cell r="K2183">
            <v>0</v>
          </cell>
          <cell r="O2183">
            <v>84.905660377358487</v>
          </cell>
        </row>
        <row r="2184">
          <cell r="C2184" t="str">
            <v>AUGUST</v>
          </cell>
          <cell r="H2184" t="str">
            <v>OVERHEAD</v>
          </cell>
          <cell r="J2184" t="str">
            <v>Car rent</v>
          </cell>
          <cell r="K2184">
            <v>0</v>
          </cell>
          <cell r="O2184">
            <v>99.056603773584911</v>
          </cell>
        </row>
        <row r="2185">
          <cell r="C2185" t="str">
            <v>AUGUST</v>
          </cell>
          <cell r="H2185" t="str">
            <v>OVERHEAD</v>
          </cell>
          <cell r="J2185" t="str">
            <v>Car rent</v>
          </cell>
          <cell r="K2185">
            <v>0</v>
          </cell>
          <cell r="O2185">
            <v>183.96226415094338</v>
          </cell>
        </row>
        <row r="2186">
          <cell r="C2186" t="str">
            <v>SEPTEMBER</v>
          </cell>
          <cell r="H2186" t="str">
            <v>OVERHEAD</v>
          </cell>
          <cell r="J2186" t="str">
            <v>Car rent</v>
          </cell>
          <cell r="K2186">
            <v>0</v>
          </cell>
          <cell r="O2186">
            <v>84.905660377358487</v>
          </cell>
        </row>
        <row r="2187">
          <cell r="C2187" t="str">
            <v>SEPTEMBER</v>
          </cell>
          <cell r="H2187" t="str">
            <v>OVERHEAD</v>
          </cell>
          <cell r="J2187" t="str">
            <v>Car rent</v>
          </cell>
          <cell r="K2187">
            <v>0</v>
          </cell>
          <cell r="O2187">
            <v>84.905660377358487</v>
          </cell>
        </row>
        <row r="2188">
          <cell r="C2188" t="str">
            <v>SEPTEMBER</v>
          </cell>
          <cell r="H2188" t="str">
            <v>OVERHEAD</v>
          </cell>
          <cell r="J2188" t="str">
            <v>Car rent</v>
          </cell>
          <cell r="K2188">
            <v>0</v>
          </cell>
          <cell r="O2188">
            <v>84.905660377358487</v>
          </cell>
        </row>
        <row r="2189">
          <cell r="C2189" t="str">
            <v>SEPTEMBER</v>
          </cell>
          <cell r="H2189" t="str">
            <v>OVERHEAD</v>
          </cell>
          <cell r="J2189" t="str">
            <v>Car rent</v>
          </cell>
          <cell r="K2189">
            <v>0</v>
          </cell>
          <cell r="O2189">
            <v>84.905660377358487</v>
          </cell>
        </row>
        <row r="2190">
          <cell r="C2190" t="str">
            <v>SEPTEMBER</v>
          </cell>
          <cell r="H2190" t="str">
            <v>OVERHEAD</v>
          </cell>
          <cell r="J2190" t="str">
            <v>Car rent</v>
          </cell>
          <cell r="K2190">
            <v>0</v>
          </cell>
          <cell r="O2190">
            <v>99.056603773584911</v>
          </cell>
        </row>
        <row r="2191">
          <cell r="C2191" t="str">
            <v>SEPTEMBER</v>
          </cell>
          <cell r="H2191" t="str">
            <v>OVERHEAD</v>
          </cell>
          <cell r="J2191" t="str">
            <v>Car rent</v>
          </cell>
          <cell r="K2191">
            <v>0</v>
          </cell>
          <cell r="O2191">
            <v>14.150943396226415</v>
          </cell>
        </row>
        <row r="2192">
          <cell r="C2192" t="str">
            <v>SEPTEMBER</v>
          </cell>
          <cell r="H2192" t="str">
            <v>OVERHEAD</v>
          </cell>
          <cell r="J2192" t="str">
            <v>Car rent</v>
          </cell>
          <cell r="K2192">
            <v>0</v>
          </cell>
          <cell r="O2192">
            <v>84.905660377358487</v>
          </cell>
        </row>
        <row r="2193">
          <cell r="C2193" t="str">
            <v>OCTOBER</v>
          </cell>
          <cell r="H2193" t="str">
            <v>OVERHEAD</v>
          </cell>
          <cell r="J2193" t="str">
            <v>Car rent</v>
          </cell>
          <cell r="K2193">
            <v>0</v>
          </cell>
          <cell r="O2193">
            <v>70.754716981132077</v>
          </cell>
        </row>
        <row r="2194">
          <cell r="C2194" t="str">
            <v>OCTOBER</v>
          </cell>
          <cell r="H2194" t="str">
            <v>OVERHEAD</v>
          </cell>
          <cell r="J2194" t="str">
            <v>Car rent</v>
          </cell>
          <cell r="K2194">
            <v>0</v>
          </cell>
          <cell r="O2194">
            <v>84.905660377358487</v>
          </cell>
        </row>
        <row r="2195">
          <cell r="C2195" t="str">
            <v>OCTOBER</v>
          </cell>
          <cell r="H2195" t="str">
            <v>OVERHEAD</v>
          </cell>
          <cell r="J2195" t="str">
            <v>Car rent</v>
          </cell>
          <cell r="K2195">
            <v>0</v>
          </cell>
          <cell r="O2195">
            <v>56.60377358490566</v>
          </cell>
        </row>
        <row r="2196">
          <cell r="C2196" t="str">
            <v>OCTOBER</v>
          </cell>
          <cell r="H2196" t="str">
            <v>OVERHEAD</v>
          </cell>
          <cell r="J2196" t="str">
            <v>Car rent</v>
          </cell>
          <cell r="K2196">
            <v>0</v>
          </cell>
          <cell r="O2196">
            <v>84.905660377358487</v>
          </cell>
        </row>
        <row r="2197">
          <cell r="C2197" t="str">
            <v>OCTOBER</v>
          </cell>
          <cell r="H2197" t="str">
            <v>OVERHEAD</v>
          </cell>
          <cell r="J2197" t="str">
            <v>Car rent</v>
          </cell>
          <cell r="K2197">
            <v>0</v>
          </cell>
          <cell r="O2197">
            <v>70.754716981132077</v>
          </cell>
        </row>
        <row r="2198">
          <cell r="C2198" t="str">
            <v>OCTOBER</v>
          </cell>
          <cell r="H2198" t="str">
            <v>OVERHEAD</v>
          </cell>
          <cell r="J2198" t="str">
            <v>Car rent</v>
          </cell>
          <cell r="K2198">
            <v>0</v>
          </cell>
          <cell r="O2198">
            <v>56.60377358490566</v>
          </cell>
        </row>
        <row r="2199">
          <cell r="C2199" t="str">
            <v>OCTOBER</v>
          </cell>
          <cell r="H2199" t="str">
            <v>OVERHEAD</v>
          </cell>
          <cell r="J2199" t="str">
            <v>Car rent</v>
          </cell>
          <cell r="K2199">
            <v>0</v>
          </cell>
          <cell r="O2199">
            <v>28.30188679245283</v>
          </cell>
        </row>
        <row r="2200">
          <cell r="C2200" t="str">
            <v>OCTOBER</v>
          </cell>
          <cell r="H2200" t="str">
            <v>OVERHEAD</v>
          </cell>
          <cell r="J2200" t="str">
            <v>Car rent</v>
          </cell>
          <cell r="K2200">
            <v>0</v>
          </cell>
          <cell r="O2200">
            <v>70.754716981132077</v>
          </cell>
        </row>
        <row r="2201">
          <cell r="C2201" t="str">
            <v>OCTOBER</v>
          </cell>
          <cell r="H2201" t="str">
            <v>OVERHEAD</v>
          </cell>
          <cell r="J2201" t="str">
            <v>Car rent</v>
          </cell>
          <cell r="K2201">
            <v>0</v>
          </cell>
          <cell r="O2201">
            <v>70.754716981132077</v>
          </cell>
        </row>
        <row r="2202">
          <cell r="C2202" t="str">
            <v>OCTOBER</v>
          </cell>
          <cell r="H2202" t="str">
            <v>OVERHEAD</v>
          </cell>
          <cell r="J2202" t="str">
            <v>Car rent</v>
          </cell>
          <cell r="K2202">
            <v>0</v>
          </cell>
          <cell r="O2202">
            <v>70.754716981132077</v>
          </cell>
        </row>
        <row r="2203">
          <cell r="C2203" t="str">
            <v>OCTOBER</v>
          </cell>
          <cell r="H2203" t="str">
            <v>OVERHEAD</v>
          </cell>
          <cell r="J2203" t="str">
            <v>Car rent</v>
          </cell>
          <cell r="K2203">
            <v>0</v>
          </cell>
          <cell r="O2203">
            <v>56.60377358490566</v>
          </cell>
        </row>
        <row r="2204">
          <cell r="C2204" t="str">
            <v>NOVEMBER</v>
          </cell>
          <cell r="H2204" t="str">
            <v>OVERHEAD</v>
          </cell>
          <cell r="J2204" t="str">
            <v>Car rent</v>
          </cell>
          <cell r="K2204">
            <v>0</v>
          </cell>
          <cell r="O2204">
            <v>84.905660377358487</v>
          </cell>
        </row>
        <row r="2205">
          <cell r="C2205" t="str">
            <v>NOVEMBER</v>
          </cell>
          <cell r="H2205" t="str">
            <v>OVERHEAD</v>
          </cell>
          <cell r="J2205" t="str">
            <v>Car rent</v>
          </cell>
          <cell r="K2205">
            <v>0</v>
          </cell>
          <cell r="O2205">
            <v>42.452830188679243</v>
          </cell>
        </row>
        <row r="2206">
          <cell r="C2206" t="str">
            <v>NOVEMBER</v>
          </cell>
          <cell r="H2206" t="str">
            <v>OVERHEAD</v>
          </cell>
          <cell r="J2206" t="str">
            <v>Car rent</v>
          </cell>
          <cell r="K2206">
            <v>0</v>
          </cell>
          <cell r="O2206">
            <v>99.056603773584911</v>
          </cell>
        </row>
        <row r="2207">
          <cell r="C2207" t="str">
            <v>NOVEMBER</v>
          </cell>
          <cell r="H2207" t="str">
            <v>OVERHEAD</v>
          </cell>
          <cell r="J2207" t="str">
            <v>Car rent</v>
          </cell>
          <cell r="K2207">
            <v>0</v>
          </cell>
          <cell r="O2207">
            <v>70.754716981132077</v>
          </cell>
        </row>
        <row r="2208">
          <cell r="C2208" t="str">
            <v>NOVEMBER</v>
          </cell>
          <cell r="H2208" t="str">
            <v>OVERHEAD</v>
          </cell>
          <cell r="J2208" t="str">
            <v>Car rent</v>
          </cell>
          <cell r="K2208">
            <v>0</v>
          </cell>
          <cell r="O2208">
            <v>70.754716981132077</v>
          </cell>
        </row>
        <row r="2209">
          <cell r="C2209" t="str">
            <v>NOVEMBER</v>
          </cell>
          <cell r="H2209" t="str">
            <v>OVERHEAD</v>
          </cell>
          <cell r="J2209" t="str">
            <v>Car rent</v>
          </cell>
          <cell r="K2209">
            <v>0</v>
          </cell>
          <cell r="O2209">
            <v>84.905660377358487</v>
          </cell>
        </row>
        <row r="2210">
          <cell r="C2210" t="str">
            <v>NOVEMBER</v>
          </cell>
          <cell r="H2210" t="str">
            <v>OVERHEAD</v>
          </cell>
          <cell r="J2210" t="str">
            <v>Car rent</v>
          </cell>
          <cell r="K2210">
            <v>0</v>
          </cell>
          <cell r="O2210">
            <v>84.905660377358487</v>
          </cell>
        </row>
        <row r="2211">
          <cell r="C2211" t="str">
            <v>NOVEMBER</v>
          </cell>
          <cell r="H2211" t="str">
            <v>OVERHEAD</v>
          </cell>
          <cell r="J2211" t="str">
            <v>Car rent</v>
          </cell>
          <cell r="K2211">
            <v>0</v>
          </cell>
          <cell r="O2211">
            <v>84.905660377358487</v>
          </cell>
        </row>
        <row r="2212">
          <cell r="C2212" t="str">
            <v>NOVEMBER</v>
          </cell>
          <cell r="H2212" t="str">
            <v>OVERHEAD</v>
          </cell>
          <cell r="J2212" t="str">
            <v>Car rent</v>
          </cell>
          <cell r="K2212">
            <v>0</v>
          </cell>
          <cell r="O2212">
            <v>84.905660377358487</v>
          </cell>
        </row>
        <row r="2213">
          <cell r="C2213" t="str">
            <v>NOVEMBER</v>
          </cell>
          <cell r="H2213" t="str">
            <v>OVERHEAD</v>
          </cell>
          <cell r="J2213" t="str">
            <v>Car rent</v>
          </cell>
          <cell r="K2213">
            <v>0</v>
          </cell>
          <cell r="O2213">
            <v>14.150943396226415</v>
          </cell>
        </row>
        <row r="2214">
          <cell r="C2214" t="str">
            <v>DECEMBER</v>
          </cell>
          <cell r="H2214" t="str">
            <v>OVERHEAD</v>
          </cell>
          <cell r="J2214" t="str">
            <v>Car rent</v>
          </cell>
          <cell r="K2214">
            <v>0</v>
          </cell>
          <cell r="O2214">
            <v>42.452830188679243</v>
          </cell>
        </row>
        <row r="2215">
          <cell r="C2215" t="str">
            <v>DECEMBER</v>
          </cell>
          <cell r="H2215" t="str">
            <v>OVERHEAD</v>
          </cell>
          <cell r="J2215" t="str">
            <v>Car rent</v>
          </cell>
          <cell r="K2215">
            <v>0</v>
          </cell>
          <cell r="O2215">
            <v>84.905660377358487</v>
          </cell>
        </row>
        <row r="2216">
          <cell r="C2216" t="str">
            <v>DECEMBER</v>
          </cell>
          <cell r="H2216" t="str">
            <v>OVERHEAD</v>
          </cell>
          <cell r="J2216" t="str">
            <v>Car rent</v>
          </cell>
          <cell r="K2216">
            <v>0</v>
          </cell>
          <cell r="O2216">
            <v>84.905660377358487</v>
          </cell>
        </row>
        <row r="2217">
          <cell r="C2217" t="str">
            <v>DECEMBER</v>
          </cell>
          <cell r="H2217" t="str">
            <v>OVERHEAD</v>
          </cell>
          <cell r="J2217" t="str">
            <v>Car rent</v>
          </cell>
          <cell r="K2217">
            <v>0</v>
          </cell>
          <cell r="O2217">
            <v>84.905660377358487</v>
          </cell>
        </row>
        <row r="2218">
          <cell r="C2218" t="str">
            <v>DECEMBER</v>
          </cell>
          <cell r="H2218" t="str">
            <v>OVERHEAD</v>
          </cell>
          <cell r="J2218" t="str">
            <v>Car rent</v>
          </cell>
          <cell r="K2218">
            <v>0</v>
          </cell>
          <cell r="O2218">
            <v>136.20283018867926</v>
          </cell>
        </row>
        <row r="2219">
          <cell r="C2219" t="str">
            <v>DECEMBER</v>
          </cell>
          <cell r="H2219" t="str">
            <v>OVERHEAD</v>
          </cell>
          <cell r="J2219" t="str">
            <v>Car rent</v>
          </cell>
          <cell r="K2219">
            <v>0</v>
          </cell>
          <cell r="O2219">
            <v>116.74528301886792</v>
          </cell>
        </row>
        <row r="2220">
          <cell r="C2220" t="str">
            <v>DECEMBER</v>
          </cell>
          <cell r="H2220" t="str">
            <v>OVERHEAD</v>
          </cell>
          <cell r="J2220" t="str">
            <v>Car rent</v>
          </cell>
          <cell r="K2220">
            <v>0</v>
          </cell>
          <cell r="O2220">
            <v>77.830188679245282</v>
          </cell>
        </row>
        <row r="2221">
          <cell r="C2221" t="str">
            <v>DECEMBER</v>
          </cell>
          <cell r="H2221" t="str">
            <v>OVERHEAD</v>
          </cell>
          <cell r="J2221" t="str">
            <v>Car rent</v>
          </cell>
          <cell r="K2221">
            <v>0</v>
          </cell>
          <cell r="O2221">
            <v>97.287735849056602</v>
          </cell>
        </row>
        <row r="2222">
          <cell r="C2222" t="str">
            <v>JANUARY</v>
          </cell>
          <cell r="H2222" t="str">
            <v>OVERHEAD</v>
          </cell>
          <cell r="J2222" t="str">
            <v>Car rent</v>
          </cell>
          <cell r="K2222">
            <v>0</v>
          </cell>
          <cell r="O2222">
            <v>97.287735849056602</v>
          </cell>
        </row>
        <row r="2223">
          <cell r="C2223" t="str">
            <v>JANUARY</v>
          </cell>
          <cell r="H2223" t="str">
            <v>OVERHEAD</v>
          </cell>
          <cell r="J2223" t="str">
            <v>Car rent</v>
          </cell>
          <cell r="K2223">
            <v>0</v>
          </cell>
          <cell r="O2223">
            <v>97.287735849056602</v>
          </cell>
        </row>
        <row r="2224">
          <cell r="C2224" t="str">
            <v>JANUARY</v>
          </cell>
          <cell r="H2224" t="str">
            <v>OVERHEAD</v>
          </cell>
          <cell r="J2224" t="str">
            <v>Car rent</v>
          </cell>
          <cell r="K2224">
            <v>0</v>
          </cell>
          <cell r="O2224">
            <v>116.74528301886792</v>
          </cell>
        </row>
        <row r="2225">
          <cell r="C2225" t="str">
            <v>JANUARY</v>
          </cell>
          <cell r="H2225" t="str">
            <v>OVERHEAD</v>
          </cell>
          <cell r="J2225" t="str">
            <v>Car rent</v>
          </cell>
          <cell r="K2225">
            <v>0</v>
          </cell>
          <cell r="O2225">
            <v>116.74528301886792</v>
          </cell>
        </row>
        <row r="2226">
          <cell r="C2226" t="str">
            <v>JANUARY</v>
          </cell>
          <cell r="H2226" t="str">
            <v>OVERHEAD</v>
          </cell>
          <cell r="J2226" t="str">
            <v>Car rent</v>
          </cell>
          <cell r="K2226">
            <v>0</v>
          </cell>
          <cell r="O2226">
            <v>116.74528301886792</v>
          </cell>
        </row>
        <row r="2227">
          <cell r="C2227" t="str">
            <v>JANUARY</v>
          </cell>
          <cell r="H2227" t="str">
            <v>OVERHEAD</v>
          </cell>
          <cell r="J2227" t="str">
            <v>Car rent</v>
          </cell>
          <cell r="K2227">
            <v>0</v>
          </cell>
          <cell r="O2227">
            <v>116.74528301886792</v>
          </cell>
        </row>
        <row r="2228">
          <cell r="C2228" t="str">
            <v>JANUARY</v>
          </cell>
          <cell r="H2228" t="str">
            <v>OVERHEAD</v>
          </cell>
          <cell r="J2228" t="str">
            <v>Car rent</v>
          </cell>
          <cell r="K2228">
            <v>0</v>
          </cell>
          <cell r="O2228">
            <v>116.74528301886792</v>
          </cell>
        </row>
        <row r="2229">
          <cell r="C2229" t="str">
            <v>JANUARY</v>
          </cell>
          <cell r="H2229" t="str">
            <v>OVERHEAD</v>
          </cell>
          <cell r="J2229" t="str">
            <v>Car rent</v>
          </cell>
          <cell r="K2229">
            <v>0</v>
          </cell>
          <cell r="O2229">
            <v>116.74528301886792</v>
          </cell>
        </row>
        <row r="2230">
          <cell r="C2230" t="str">
            <v>FEBRUARY</v>
          </cell>
          <cell r="H2230" t="str">
            <v>OVERHEAD</v>
          </cell>
          <cell r="J2230" t="str">
            <v>Car rent</v>
          </cell>
          <cell r="K2230">
            <v>0</v>
          </cell>
          <cell r="O2230">
            <v>116.74528301886792</v>
          </cell>
        </row>
        <row r="2231">
          <cell r="C2231" t="str">
            <v>FEBRUARY</v>
          </cell>
          <cell r="H2231" t="str">
            <v>OVERHEAD</v>
          </cell>
          <cell r="J2231" t="str">
            <v>Car rent</v>
          </cell>
          <cell r="K2231">
            <v>0</v>
          </cell>
          <cell r="O2231">
            <v>116.74528301886792</v>
          </cell>
        </row>
        <row r="2232">
          <cell r="C2232" t="str">
            <v>FEBRUARY</v>
          </cell>
          <cell r="H2232" t="str">
            <v>OVERHEAD</v>
          </cell>
          <cell r="J2232" t="str">
            <v>Car rent</v>
          </cell>
          <cell r="K2232">
            <v>0</v>
          </cell>
          <cell r="O2232">
            <v>116.74528301886792</v>
          </cell>
        </row>
        <row r="2233">
          <cell r="C2233" t="str">
            <v>FEBRUARY</v>
          </cell>
          <cell r="H2233" t="str">
            <v>OVERHEAD</v>
          </cell>
          <cell r="J2233" t="str">
            <v>Car rent</v>
          </cell>
          <cell r="K2233">
            <v>0</v>
          </cell>
          <cell r="O2233">
            <v>136.20283018867926</v>
          </cell>
        </row>
        <row r="2234">
          <cell r="C2234" t="str">
            <v>FEBRUARY</v>
          </cell>
          <cell r="H2234" t="str">
            <v>OVERHEAD</v>
          </cell>
          <cell r="J2234" t="str">
            <v>Car rent</v>
          </cell>
          <cell r="K2234">
            <v>0</v>
          </cell>
          <cell r="O2234">
            <v>136.20283018867926</v>
          </cell>
        </row>
        <row r="2235">
          <cell r="C2235" t="str">
            <v>FEBRUARY</v>
          </cell>
          <cell r="H2235" t="str">
            <v>OVERHEAD</v>
          </cell>
          <cell r="J2235" t="str">
            <v>Car rent</v>
          </cell>
          <cell r="K2235">
            <v>0</v>
          </cell>
          <cell r="O2235">
            <v>136.20283018867926</v>
          </cell>
        </row>
        <row r="2236">
          <cell r="C2236" t="str">
            <v>FEBRUARY</v>
          </cell>
          <cell r="H2236" t="str">
            <v>OVERHEAD</v>
          </cell>
          <cell r="J2236" t="str">
            <v>Car rent</v>
          </cell>
          <cell r="K2236">
            <v>0</v>
          </cell>
          <cell r="O2236">
            <v>116.74528301886792</v>
          </cell>
        </row>
        <row r="2237">
          <cell r="C2237" t="str">
            <v>FEBRUARY</v>
          </cell>
          <cell r="H2237" t="str">
            <v>OVERHEAD</v>
          </cell>
          <cell r="J2237" t="str">
            <v>Car rent</v>
          </cell>
          <cell r="K2237">
            <v>0</v>
          </cell>
          <cell r="O2237">
            <v>116.74528301886792</v>
          </cell>
        </row>
        <row r="2238">
          <cell r="O2238">
            <v>5513.5613207547167</v>
          </cell>
        </row>
        <row r="2239">
          <cell r="O2239">
            <v>0</v>
          </cell>
        </row>
        <row r="2240">
          <cell r="C2240" t="str">
            <v>MAY</v>
          </cell>
          <cell r="H2240" t="str">
            <v>OVERHEAD</v>
          </cell>
          <cell r="J2240" t="str">
            <v>Expenses for business trips</v>
          </cell>
          <cell r="K2240">
            <v>0</v>
          </cell>
          <cell r="O2240">
            <v>349.28301886792451</v>
          </cell>
        </row>
        <row r="2241">
          <cell r="C2241" t="str">
            <v>JUNE</v>
          </cell>
          <cell r="H2241" t="str">
            <v>OVERHEAD</v>
          </cell>
          <cell r="J2241" t="str">
            <v>Expenses for business trips</v>
          </cell>
          <cell r="K2241">
            <v>0</v>
          </cell>
          <cell r="O2241">
            <v>448.31132075471697</v>
          </cell>
        </row>
        <row r="2242">
          <cell r="C2242" t="str">
            <v>JUNE</v>
          </cell>
          <cell r="H2242" t="str">
            <v>OVERHEAD</v>
          </cell>
          <cell r="J2242" t="str">
            <v>Expenses for business trips</v>
          </cell>
          <cell r="K2242">
            <v>0</v>
          </cell>
          <cell r="O2242">
            <v>106.25</v>
          </cell>
        </row>
        <row r="2243">
          <cell r="C2243" t="str">
            <v>AUGUST</v>
          </cell>
          <cell r="H2243" t="str">
            <v>OVERHEAD</v>
          </cell>
          <cell r="J2243" t="str">
            <v>Expenses for business trips</v>
          </cell>
          <cell r="K2243">
            <v>0</v>
          </cell>
          <cell r="O2243">
            <v>408.75</v>
          </cell>
        </row>
        <row r="2244">
          <cell r="C2244" t="str">
            <v>AUGUST</v>
          </cell>
          <cell r="H2244" t="str">
            <v>OVERHEAD</v>
          </cell>
          <cell r="J2244" t="str">
            <v>Expenses for business trips</v>
          </cell>
          <cell r="K2244">
            <v>0</v>
          </cell>
          <cell r="O2244">
            <v>141.03773584905662</v>
          </cell>
        </row>
        <row r="2245">
          <cell r="C2245" t="str">
            <v>SEPTEMBER</v>
          </cell>
          <cell r="H2245" t="str">
            <v>OVERHEAD</v>
          </cell>
          <cell r="J2245" t="str">
            <v>Expenses for business trips</v>
          </cell>
          <cell r="K2245">
            <v>0</v>
          </cell>
          <cell r="O2245">
            <v>9.433962264150944</v>
          </cell>
        </row>
        <row r="2246">
          <cell r="C2246" t="str">
            <v>SEPTEMBER</v>
          </cell>
          <cell r="H2246" t="str">
            <v>OVERHEAD</v>
          </cell>
          <cell r="J2246" t="str">
            <v>Expenses for business trips</v>
          </cell>
          <cell r="K2246">
            <v>0</v>
          </cell>
          <cell r="O2246">
            <v>9.433962264150944</v>
          </cell>
        </row>
        <row r="2247">
          <cell r="C2247" t="str">
            <v>SEPTEMBER</v>
          </cell>
          <cell r="H2247" t="str">
            <v>OVERHEAD</v>
          </cell>
          <cell r="J2247" t="str">
            <v>Expenses for business trips</v>
          </cell>
          <cell r="K2247">
            <v>0</v>
          </cell>
          <cell r="O2247">
            <v>2.8301886792452828</v>
          </cell>
        </row>
        <row r="2248">
          <cell r="C2248" t="str">
            <v>SEPTEMBER</v>
          </cell>
          <cell r="H2248" t="str">
            <v>OVERHEAD</v>
          </cell>
          <cell r="J2248" t="str">
            <v>Expenses for business trips</v>
          </cell>
          <cell r="K2248">
            <v>0</v>
          </cell>
          <cell r="O2248">
            <v>5.6603773584905657</v>
          </cell>
        </row>
        <row r="2249">
          <cell r="C2249" t="str">
            <v>OCTOBER</v>
          </cell>
          <cell r="H2249" t="str">
            <v>OVERHEAD</v>
          </cell>
          <cell r="J2249" t="str">
            <v>Expenses for business trips</v>
          </cell>
          <cell r="K2249">
            <v>0</v>
          </cell>
          <cell r="O2249">
            <v>202.83018867924528</v>
          </cell>
        </row>
        <row r="2250">
          <cell r="C2250" t="str">
            <v>OCTOBER</v>
          </cell>
          <cell r="H2250" t="str">
            <v>OVERHEAD</v>
          </cell>
          <cell r="J2250" t="str">
            <v>Expenses for business trips</v>
          </cell>
          <cell r="K2250">
            <v>0</v>
          </cell>
          <cell r="O2250">
            <v>283.01886792452831</v>
          </cell>
        </row>
        <row r="2251">
          <cell r="C2251" t="str">
            <v>NOVEMBER</v>
          </cell>
          <cell r="H2251" t="str">
            <v>OVERHEAD</v>
          </cell>
          <cell r="J2251" t="str">
            <v>Expenses for business trips</v>
          </cell>
          <cell r="K2251">
            <v>0</v>
          </cell>
          <cell r="O2251">
            <v>11.320754716981131</v>
          </cell>
        </row>
        <row r="2252">
          <cell r="C2252" t="str">
            <v>DECEMBER</v>
          </cell>
          <cell r="H2252" t="str">
            <v>OVERHEAD</v>
          </cell>
          <cell r="J2252" t="str">
            <v>Expenses for business trips</v>
          </cell>
          <cell r="K2252">
            <v>0</v>
          </cell>
          <cell r="O2252">
            <v>19.811320754716981</v>
          </cell>
        </row>
        <row r="2253">
          <cell r="C2253" t="str">
            <v>DECEMBER</v>
          </cell>
          <cell r="H2253" t="str">
            <v>OVERHEAD</v>
          </cell>
          <cell r="J2253" t="str">
            <v>Expenses for business trips</v>
          </cell>
          <cell r="K2253">
            <v>0</v>
          </cell>
          <cell r="O2253">
            <v>29.245283018867923</v>
          </cell>
        </row>
        <row r="2254">
          <cell r="C2254" t="str">
            <v>DECEMBER</v>
          </cell>
          <cell r="H2254" t="str">
            <v>OVERHEAD</v>
          </cell>
          <cell r="J2254" t="str">
            <v>Expenses for business trips</v>
          </cell>
          <cell r="K2254">
            <v>0</v>
          </cell>
          <cell r="O2254">
            <v>4.716981132075472</v>
          </cell>
        </row>
        <row r="2255">
          <cell r="C2255" t="str">
            <v>DECEMBER</v>
          </cell>
          <cell r="H2255" t="str">
            <v>OVERHEAD</v>
          </cell>
          <cell r="J2255" t="str">
            <v>Expenses for business trips</v>
          </cell>
          <cell r="K2255">
            <v>0</v>
          </cell>
          <cell r="O2255">
            <v>51.886792452830186</v>
          </cell>
        </row>
        <row r="2256">
          <cell r="C2256" t="str">
            <v>DECEMBER</v>
          </cell>
          <cell r="H2256" t="str">
            <v>OVERHEAD</v>
          </cell>
          <cell r="J2256" t="str">
            <v>Expenses for business trips</v>
          </cell>
          <cell r="K2256">
            <v>0</v>
          </cell>
          <cell r="O2256">
            <v>223.11320754716982</v>
          </cell>
        </row>
        <row r="2257">
          <cell r="C2257" t="str">
            <v>DECEMBER</v>
          </cell>
          <cell r="H2257" t="str">
            <v>OVERHEAD</v>
          </cell>
          <cell r="J2257" t="str">
            <v>Expenses for business trips</v>
          </cell>
          <cell r="K2257">
            <v>0</v>
          </cell>
          <cell r="O2257">
            <v>141.50943396226415</v>
          </cell>
        </row>
        <row r="2258">
          <cell r="C2258" t="str">
            <v>DECEMBER</v>
          </cell>
          <cell r="H2258" t="str">
            <v>OVERHEAD</v>
          </cell>
          <cell r="J2258" t="str">
            <v>Expenses for business trips</v>
          </cell>
          <cell r="K2258">
            <v>0</v>
          </cell>
          <cell r="O2258">
            <v>1196.9433962264152</v>
          </cell>
        </row>
        <row r="2259">
          <cell r="C2259" t="str">
            <v>DECEMBER</v>
          </cell>
          <cell r="H2259" t="str">
            <v>OVERHEAD</v>
          </cell>
          <cell r="J2259" t="str">
            <v>Expenses for business trips</v>
          </cell>
          <cell r="K2259">
            <v>0</v>
          </cell>
          <cell r="O2259">
            <v>141.50943396226415</v>
          </cell>
        </row>
        <row r="2260">
          <cell r="C2260" t="str">
            <v>DECEMBER</v>
          </cell>
          <cell r="H2260" t="str">
            <v>OVERHEAD</v>
          </cell>
          <cell r="J2260" t="str">
            <v>Expenses for business trips</v>
          </cell>
          <cell r="K2260">
            <v>0</v>
          </cell>
          <cell r="O2260">
            <v>812.2641509433962</v>
          </cell>
        </row>
        <row r="2261">
          <cell r="C2261" t="str">
            <v>DECEMBER</v>
          </cell>
          <cell r="H2261" t="str">
            <v>OVERHEAD</v>
          </cell>
          <cell r="J2261" t="str">
            <v>Expenses for business trips</v>
          </cell>
          <cell r="K2261">
            <v>0</v>
          </cell>
          <cell r="O2261">
            <v>141.50943396226415</v>
          </cell>
        </row>
        <row r="2262">
          <cell r="C2262" t="str">
            <v>DECEMBER</v>
          </cell>
          <cell r="H2262" t="str">
            <v>OVERHEAD</v>
          </cell>
          <cell r="J2262" t="str">
            <v>Expenses for business trips</v>
          </cell>
          <cell r="K2262">
            <v>0</v>
          </cell>
          <cell r="O2262">
            <v>7.0754716981132075</v>
          </cell>
        </row>
        <row r="2263">
          <cell r="C2263" t="str">
            <v>JANUARY</v>
          </cell>
          <cell r="H2263" t="str">
            <v>OVERHEAD</v>
          </cell>
          <cell r="J2263" t="str">
            <v>Expenses for business trips</v>
          </cell>
          <cell r="K2263">
            <v>0</v>
          </cell>
          <cell r="O2263">
            <v>4.716981132075472</v>
          </cell>
        </row>
        <row r="2264">
          <cell r="C2264" t="str">
            <v>JANUARY</v>
          </cell>
          <cell r="H2264" t="str">
            <v>OVERHEAD</v>
          </cell>
          <cell r="J2264" t="str">
            <v>Expenses for business trips</v>
          </cell>
          <cell r="K2264">
            <v>0</v>
          </cell>
          <cell r="O2264">
            <v>2355.4009433962265</v>
          </cell>
        </row>
        <row r="2265">
          <cell r="C2265" t="str">
            <v>JANUARY</v>
          </cell>
          <cell r="H2265" t="str">
            <v>OVERHEAD</v>
          </cell>
          <cell r="J2265" t="str">
            <v>Expenses for business trips</v>
          </cell>
          <cell r="K2265">
            <v>0</v>
          </cell>
          <cell r="O2265">
            <v>14.150943396226415</v>
          </cell>
        </row>
        <row r="2266">
          <cell r="C2266" t="str">
            <v>JANUARY</v>
          </cell>
          <cell r="H2266" t="str">
            <v>OVERHEAD</v>
          </cell>
          <cell r="J2266" t="str">
            <v>Expenses for business trips</v>
          </cell>
          <cell r="K2266">
            <v>0</v>
          </cell>
          <cell r="O2266">
            <v>4.716981132075472</v>
          </cell>
        </row>
        <row r="2267">
          <cell r="C2267" t="str">
            <v>FEBRUARY</v>
          </cell>
          <cell r="H2267" t="str">
            <v>OVERHEAD</v>
          </cell>
          <cell r="J2267" t="str">
            <v>Expenses for business trips</v>
          </cell>
          <cell r="K2267">
            <v>0</v>
          </cell>
          <cell r="O2267">
            <v>334.66981132075472</v>
          </cell>
        </row>
        <row r="2268">
          <cell r="O2268">
            <v>7461.4009433962265</v>
          </cell>
        </row>
        <row r="2269">
          <cell r="O2269">
            <v>0</v>
          </cell>
        </row>
        <row r="2270">
          <cell r="C2270" t="str">
            <v>JULY</v>
          </cell>
          <cell r="H2270" t="str">
            <v>OVERHEAD</v>
          </cell>
          <cell r="J2270" t="str">
            <v>Transportation services</v>
          </cell>
          <cell r="K2270">
            <v>0</v>
          </cell>
          <cell r="O2270">
            <v>110</v>
          </cell>
        </row>
        <row r="2271">
          <cell r="C2271" t="str">
            <v>JULY</v>
          </cell>
          <cell r="H2271" t="str">
            <v>OVERHEAD</v>
          </cell>
          <cell r="J2271" t="str">
            <v>Transportation services</v>
          </cell>
          <cell r="K2271">
            <v>0</v>
          </cell>
          <cell r="O2271">
            <v>18.226415094339622</v>
          </cell>
        </row>
        <row r="2272">
          <cell r="C2272" t="str">
            <v>SEPTEMBER</v>
          </cell>
          <cell r="H2272" t="str">
            <v>OVERHEAD</v>
          </cell>
          <cell r="J2272" t="str">
            <v>Transportation services</v>
          </cell>
          <cell r="K2272">
            <v>0</v>
          </cell>
          <cell r="O2272">
            <v>94.70754716981132</v>
          </cell>
        </row>
        <row r="2273">
          <cell r="C2273" t="str">
            <v>SEPTEMBER</v>
          </cell>
          <cell r="H2273" t="str">
            <v>OVERHEAD</v>
          </cell>
          <cell r="J2273" t="str">
            <v>Transportation services</v>
          </cell>
          <cell r="K2273">
            <v>0</v>
          </cell>
          <cell r="O2273">
            <v>276.88679245283021</v>
          </cell>
        </row>
        <row r="2274">
          <cell r="C2274" t="str">
            <v>SEPTEMBER</v>
          </cell>
          <cell r="H2274" t="str">
            <v>OVERHEAD</v>
          </cell>
          <cell r="J2274" t="str">
            <v>Transportation services</v>
          </cell>
          <cell r="K2274">
            <v>0</v>
          </cell>
          <cell r="O2274">
            <v>18.867924528301888</v>
          </cell>
        </row>
        <row r="2275">
          <cell r="C2275" t="str">
            <v>OCTOBER</v>
          </cell>
          <cell r="H2275" t="str">
            <v>OVERHEAD</v>
          </cell>
          <cell r="J2275" t="str">
            <v>Transportation services</v>
          </cell>
          <cell r="K2275">
            <v>0</v>
          </cell>
          <cell r="O2275">
            <v>151.65094339622641</v>
          </cell>
        </row>
        <row r="2276">
          <cell r="C2276" t="str">
            <v>OCTOBER</v>
          </cell>
          <cell r="H2276" t="str">
            <v>OVERHEAD</v>
          </cell>
          <cell r="J2276" t="str">
            <v>Transportation services</v>
          </cell>
          <cell r="K2276">
            <v>0</v>
          </cell>
          <cell r="O2276">
            <v>48.89622641509434</v>
          </cell>
        </row>
        <row r="2277">
          <cell r="C2277" t="str">
            <v>OCTOBER</v>
          </cell>
          <cell r="H2277" t="str">
            <v>OVERHEAD</v>
          </cell>
          <cell r="J2277" t="str">
            <v>Transportation services</v>
          </cell>
          <cell r="K2277">
            <v>0</v>
          </cell>
          <cell r="O2277">
            <v>8357.2641509433961</v>
          </cell>
        </row>
        <row r="2278">
          <cell r="C2278" t="str">
            <v>OCTOBER</v>
          </cell>
          <cell r="H2278" t="str">
            <v>OVERHEAD</v>
          </cell>
          <cell r="J2278" t="str">
            <v>Transportation services</v>
          </cell>
          <cell r="K2278">
            <v>0</v>
          </cell>
          <cell r="O2278">
            <v>1081.5283018867924</v>
          </cell>
        </row>
        <row r="2279">
          <cell r="C2279" t="str">
            <v>OCTOBER</v>
          </cell>
          <cell r="H2279" t="str">
            <v>OVERHEAD</v>
          </cell>
          <cell r="J2279" t="str">
            <v>Transportation services</v>
          </cell>
          <cell r="K2279">
            <v>0</v>
          </cell>
          <cell r="O2279">
            <v>261.92452830188677</v>
          </cell>
        </row>
        <row r="2280">
          <cell r="C2280" t="str">
            <v>OCTOBER</v>
          </cell>
          <cell r="H2280" t="str">
            <v>OVERHEAD</v>
          </cell>
          <cell r="J2280" t="str">
            <v>Transportation services</v>
          </cell>
          <cell r="K2280">
            <v>0</v>
          </cell>
          <cell r="O2280">
            <v>1055.9811320754718</v>
          </cell>
        </row>
        <row r="2281">
          <cell r="C2281" t="str">
            <v>OCTOBER</v>
          </cell>
          <cell r="H2281" t="str">
            <v>OVERHEAD</v>
          </cell>
          <cell r="J2281" t="str">
            <v>Transportation services</v>
          </cell>
          <cell r="K2281">
            <v>0</v>
          </cell>
          <cell r="O2281">
            <v>469.75471698113205</v>
          </cell>
        </row>
        <row r="2282">
          <cell r="C2282" t="str">
            <v>NOVEMBER</v>
          </cell>
          <cell r="H2282" t="str">
            <v>OVERHEAD</v>
          </cell>
          <cell r="J2282" t="str">
            <v>Transportation services</v>
          </cell>
          <cell r="K2282">
            <v>0</v>
          </cell>
          <cell r="O2282">
            <v>223.20283018867926</v>
          </cell>
        </row>
        <row r="2283">
          <cell r="C2283" t="str">
            <v>NOVEMBER</v>
          </cell>
          <cell r="H2283" t="str">
            <v>OVERHEAD</v>
          </cell>
          <cell r="J2283" t="str">
            <v>Transportation services</v>
          </cell>
          <cell r="K2283">
            <v>0</v>
          </cell>
          <cell r="O2283">
            <v>621.44339622641508</v>
          </cell>
        </row>
        <row r="2284">
          <cell r="C2284" t="str">
            <v>NOVEMBER</v>
          </cell>
          <cell r="H2284" t="str">
            <v>OVERHEAD</v>
          </cell>
          <cell r="J2284" t="str">
            <v>Transportation services</v>
          </cell>
          <cell r="K2284">
            <v>0</v>
          </cell>
          <cell r="O2284">
            <v>94.70754716981132</v>
          </cell>
        </row>
        <row r="2285">
          <cell r="C2285" t="str">
            <v>NOVEMBER</v>
          </cell>
          <cell r="H2285" t="str">
            <v>OVERHEAD</v>
          </cell>
          <cell r="J2285" t="str">
            <v>Transportation services</v>
          </cell>
          <cell r="K2285">
            <v>0</v>
          </cell>
          <cell r="O2285">
            <v>23.122641509433961</v>
          </cell>
        </row>
        <row r="2286">
          <cell r="C2286" t="str">
            <v>DECEMBER</v>
          </cell>
          <cell r="H2286" t="str">
            <v>OVERHEAD</v>
          </cell>
          <cell r="J2286" t="str">
            <v>Transportation services</v>
          </cell>
          <cell r="K2286">
            <v>0</v>
          </cell>
          <cell r="O2286">
            <v>165.09433962264151</v>
          </cell>
        </row>
        <row r="2287">
          <cell r="C2287" t="str">
            <v>JANUARY</v>
          </cell>
          <cell r="H2287" t="str">
            <v>OVERHEAD</v>
          </cell>
          <cell r="J2287" t="str">
            <v>Transportation services</v>
          </cell>
          <cell r="K2287">
            <v>0</v>
          </cell>
          <cell r="O2287">
            <v>556.80188679245282</v>
          </cell>
        </row>
        <row r="2288">
          <cell r="O2288">
            <v>13630.061320754718</v>
          </cell>
        </row>
        <row r="2289">
          <cell r="O2289">
            <v>0</v>
          </cell>
        </row>
        <row r="2290">
          <cell r="C2290" t="str">
            <v>NOVEMBER</v>
          </cell>
          <cell r="H2290" t="str">
            <v>OVERHEAD</v>
          </cell>
          <cell r="J2290" t="str">
            <v>Customs</v>
          </cell>
          <cell r="K2290">
            <v>0</v>
          </cell>
          <cell r="O2290">
            <v>4.716981132075472</v>
          </cell>
        </row>
        <row r="2291">
          <cell r="C2291" t="str">
            <v>NOVEMBER</v>
          </cell>
          <cell r="H2291" t="str">
            <v>OVERHEAD</v>
          </cell>
          <cell r="J2291" t="str">
            <v>Customs</v>
          </cell>
          <cell r="K2291">
            <v>0</v>
          </cell>
          <cell r="O2291">
            <v>1016.8632075471698</v>
          </cell>
        </row>
        <row r="2292">
          <cell r="C2292" t="str">
            <v>NOVEMBER</v>
          </cell>
          <cell r="H2292" t="str">
            <v>OVERHEAD</v>
          </cell>
          <cell r="J2292" t="str">
            <v>Customs</v>
          </cell>
          <cell r="K2292">
            <v>0</v>
          </cell>
          <cell r="O2292">
            <v>4.716981132075472</v>
          </cell>
        </row>
        <row r="2293">
          <cell r="C2293" t="str">
            <v>NOVEMBER</v>
          </cell>
          <cell r="H2293" t="str">
            <v>OVERHEAD</v>
          </cell>
          <cell r="J2293" t="str">
            <v>Customs</v>
          </cell>
          <cell r="K2293">
            <v>0</v>
          </cell>
          <cell r="O2293">
            <v>4.716981132075472</v>
          </cell>
        </row>
        <row r="2294">
          <cell r="C2294" t="str">
            <v>NOVEMBER</v>
          </cell>
          <cell r="H2294" t="str">
            <v>OVERHEAD</v>
          </cell>
          <cell r="J2294" t="str">
            <v>Customs</v>
          </cell>
          <cell r="K2294">
            <v>0</v>
          </cell>
          <cell r="O2294">
            <v>4.716981132075472</v>
          </cell>
        </row>
        <row r="2295">
          <cell r="C2295" t="str">
            <v>DECEMBER</v>
          </cell>
          <cell r="H2295" t="str">
            <v>OVERHEAD</v>
          </cell>
          <cell r="J2295" t="str">
            <v>Customs</v>
          </cell>
          <cell r="K2295">
            <v>0</v>
          </cell>
          <cell r="O2295">
            <v>4.716981132075472</v>
          </cell>
        </row>
        <row r="2296">
          <cell r="C2296" t="str">
            <v>DECEMBER</v>
          </cell>
          <cell r="H2296" t="str">
            <v>OVERHEAD</v>
          </cell>
          <cell r="J2296" t="str">
            <v>Customs</v>
          </cell>
          <cell r="K2296">
            <v>0</v>
          </cell>
          <cell r="O2296">
            <v>5.6603773584905657</v>
          </cell>
        </row>
        <row r="2297">
          <cell r="C2297" t="str">
            <v>DECEMBER</v>
          </cell>
          <cell r="H2297" t="str">
            <v>OVERHEAD</v>
          </cell>
          <cell r="J2297" t="str">
            <v>Customs</v>
          </cell>
          <cell r="K2297">
            <v>0</v>
          </cell>
          <cell r="O2297">
            <v>1.6132075471698113</v>
          </cell>
        </row>
        <row r="2298">
          <cell r="C2298" t="str">
            <v>DECEMBER</v>
          </cell>
          <cell r="H2298" t="str">
            <v>OVERHEAD</v>
          </cell>
          <cell r="J2298" t="str">
            <v>Customs</v>
          </cell>
          <cell r="K2298">
            <v>0</v>
          </cell>
          <cell r="O2298">
            <v>4.716981132075472</v>
          </cell>
        </row>
        <row r="2299">
          <cell r="C2299" t="str">
            <v>DECEMBER</v>
          </cell>
          <cell r="H2299" t="str">
            <v>OVERHEAD</v>
          </cell>
          <cell r="J2299" t="str">
            <v>Customs</v>
          </cell>
          <cell r="K2299">
            <v>0</v>
          </cell>
          <cell r="O2299">
            <v>13.047169811320755</v>
          </cell>
        </row>
        <row r="2300">
          <cell r="C2300" t="str">
            <v>DECEMBER</v>
          </cell>
          <cell r="H2300" t="str">
            <v>OVERHEAD</v>
          </cell>
          <cell r="J2300" t="str">
            <v>Customs</v>
          </cell>
          <cell r="K2300">
            <v>0</v>
          </cell>
          <cell r="O2300">
            <v>4.716981132075472</v>
          </cell>
        </row>
        <row r="2301">
          <cell r="C2301" t="str">
            <v>DECEMBER</v>
          </cell>
          <cell r="H2301" t="str">
            <v>OVERHEAD</v>
          </cell>
          <cell r="J2301" t="str">
            <v>Customs</v>
          </cell>
          <cell r="K2301">
            <v>0</v>
          </cell>
          <cell r="O2301">
            <v>4.716981132075472</v>
          </cell>
        </row>
        <row r="2302">
          <cell r="O2302">
            <v>1074.9198113207547</v>
          </cell>
        </row>
        <row r="2303">
          <cell r="O2303">
            <v>0</v>
          </cell>
        </row>
        <row r="2304">
          <cell r="C2304" t="str">
            <v>FEBRUARY</v>
          </cell>
          <cell r="H2304" t="str">
            <v>OVERHEAD</v>
          </cell>
          <cell r="J2304" t="str">
            <v>Security services</v>
          </cell>
          <cell r="K2304">
            <v>0</v>
          </cell>
          <cell r="O2304">
            <v>-31.65566037735849</v>
          </cell>
        </row>
        <row r="2305">
          <cell r="C2305" t="str">
            <v>FEBRUARY</v>
          </cell>
          <cell r="H2305" t="str">
            <v>OVERHEAD</v>
          </cell>
          <cell r="J2305" t="str">
            <v>Security services</v>
          </cell>
          <cell r="K2305">
            <v>0</v>
          </cell>
          <cell r="O2305">
            <v>1941.632075471698</v>
          </cell>
        </row>
        <row r="2306">
          <cell r="O2306">
            <v>1909.9764150943397</v>
          </cell>
        </row>
        <row r="2307">
          <cell r="O2307">
            <v>328486.49075471703</v>
          </cell>
        </row>
        <row r="2308">
          <cell r="O2308">
            <v>499042.00962264155</v>
          </cell>
        </row>
        <row r="2309">
          <cell r="O2309">
            <v>0</v>
          </cell>
        </row>
        <row r="2310">
          <cell r="C2310" t="str">
            <v>FEBRUARY</v>
          </cell>
          <cell r="H2310" t="str">
            <v>OVERHEAD</v>
          </cell>
          <cell r="J2310" t="str">
            <v>Disinfection, deratization and other expenses related to sanitary and environmental</v>
          </cell>
          <cell r="K2310">
            <v>0</v>
          </cell>
          <cell r="O2310">
            <v>21.650943396226417</v>
          </cell>
        </row>
        <row r="2311">
          <cell r="C2311" t="str">
            <v>FEBRUARY</v>
          </cell>
          <cell r="H2311" t="str">
            <v>OVERHEAD</v>
          </cell>
          <cell r="J2311" t="str">
            <v>Disinfection, deratization and other expenses related to sanitary and environmental</v>
          </cell>
          <cell r="K2311">
            <v>0</v>
          </cell>
          <cell r="O2311">
            <v>88.443396226415089</v>
          </cell>
        </row>
        <row r="2312">
          <cell r="C2312" t="str">
            <v>FEBRUARY</v>
          </cell>
          <cell r="H2312" t="str">
            <v>OVERHEAD</v>
          </cell>
          <cell r="J2312" t="str">
            <v>Disinfection, deratization and other expenses related to sanitary and environmental</v>
          </cell>
          <cell r="K2312">
            <v>0</v>
          </cell>
          <cell r="O2312">
            <v>70.754716981132077</v>
          </cell>
        </row>
        <row r="2313">
          <cell r="O2313">
            <v>180.84905660377359</v>
          </cell>
        </row>
        <row r="2314">
          <cell r="O2314">
            <v>0</v>
          </cell>
        </row>
        <row r="2315">
          <cell r="O2315">
            <v>0</v>
          </cell>
        </row>
        <row r="2316">
          <cell r="C2316">
            <v>0</v>
          </cell>
          <cell r="H2316">
            <v>0</v>
          </cell>
          <cell r="J2316">
            <v>0</v>
          </cell>
          <cell r="K2316">
            <v>0</v>
          </cell>
          <cell r="O2316">
            <v>19686.465047169811</v>
          </cell>
        </row>
        <row r="2317">
          <cell r="C2317" t="str">
            <v>JANUARY</v>
          </cell>
          <cell r="H2317" t="str">
            <v>OVERHEAD</v>
          </cell>
          <cell r="J2317">
            <v>0</v>
          </cell>
          <cell r="K2317">
            <v>0</v>
          </cell>
          <cell r="O2317">
            <v>14619.341179245283</v>
          </cell>
        </row>
        <row r="2318">
          <cell r="O2318">
            <v>34305.806226415094</v>
          </cell>
        </row>
        <row r="2319">
          <cell r="O2319">
            <v>0</v>
          </cell>
        </row>
        <row r="2320">
          <cell r="C2320" t="str">
            <v>JANUARY</v>
          </cell>
          <cell r="H2320" t="str">
            <v>OVERHEAD</v>
          </cell>
          <cell r="J2320">
            <v>0</v>
          </cell>
          <cell r="K2320">
            <v>0</v>
          </cell>
          <cell r="O2320">
            <v>17835.63820754717</v>
          </cell>
        </row>
        <row r="2321">
          <cell r="O2321">
            <v>17835.63820754717</v>
          </cell>
        </row>
        <row r="2322">
          <cell r="O2322">
            <v>0</v>
          </cell>
        </row>
        <row r="2323">
          <cell r="C2323">
            <v>0</v>
          </cell>
          <cell r="H2323">
            <v>0</v>
          </cell>
          <cell r="J2323">
            <v>0</v>
          </cell>
          <cell r="K2323">
            <v>0</v>
          </cell>
          <cell r="O2323">
            <v>9249.3241509433956</v>
          </cell>
        </row>
        <row r="2324">
          <cell r="C2324" t="str">
            <v>JANUARY</v>
          </cell>
          <cell r="H2324" t="str">
            <v>OVERHEAD</v>
          </cell>
          <cell r="J2324">
            <v>0</v>
          </cell>
          <cell r="K2324">
            <v>0</v>
          </cell>
          <cell r="O2324">
            <v>2431.2564622641507</v>
          </cell>
        </row>
        <row r="2325">
          <cell r="O2325">
            <v>11680.580613207547</v>
          </cell>
        </row>
        <row r="2326">
          <cell r="O2326">
            <v>63822.025047169816</v>
          </cell>
        </row>
        <row r="2327">
          <cell r="O2327">
            <v>0</v>
          </cell>
        </row>
        <row r="2328">
          <cell r="O2328">
            <v>0</v>
          </cell>
        </row>
        <row r="2329">
          <cell r="C2329" t="str">
            <v>JUNE</v>
          </cell>
          <cell r="H2329" t="str">
            <v>OVERHEAD</v>
          </cell>
          <cell r="J2329" t="str">
            <v xml:space="preserve">Others </v>
          </cell>
          <cell r="K2329">
            <v>0</v>
          </cell>
          <cell r="O2329">
            <v>106.48584905660377</v>
          </cell>
        </row>
        <row r="2330">
          <cell r="C2330" t="str">
            <v>JUNE</v>
          </cell>
          <cell r="H2330" t="str">
            <v>OVERHEAD</v>
          </cell>
          <cell r="J2330" t="str">
            <v xml:space="preserve">Others </v>
          </cell>
          <cell r="K2330">
            <v>0</v>
          </cell>
          <cell r="O2330">
            <v>55.471698113207545</v>
          </cell>
        </row>
        <row r="2331">
          <cell r="C2331" t="str">
            <v>JUNE</v>
          </cell>
          <cell r="H2331" t="str">
            <v>OVERHEAD</v>
          </cell>
          <cell r="J2331" t="str">
            <v xml:space="preserve">Others </v>
          </cell>
          <cell r="K2331">
            <v>0</v>
          </cell>
          <cell r="O2331">
            <v>48.5</v>
          </cell>
        </row>
        <row r="2332">
          <cell r="C2332" t="str">
            <v>JUNE</v>
          </cell>
          <cell r="H2332" t="str">
            <v>OVERHEAD</v>
          </cell>
          <cell r="J2332" t="str">
            <v xml:space="preserve">Others </v>
          </cell>
          <cell r="K2332">
            <v>0</v>
          </cell>
          <cell r="O2332">
            <v>50.716981132075475</v>
          </cell>
        </row>
        <row r="2333">
          <cell r="C2333" t="str">
            <v>JUNE</v>
          </cell>
          <cell r="H2333" t="str">
            <v>OVERHEAD</v>
          </cell>
          <cell r="J2333" t="str">
            <v xml:space="preserve">Others </v>
          </cell>
          <cell r="K2333">
            <v>0</v>
          </cell>
          <cell r="O2333">
            <v>54.084905660377359</v>
          </cell>
        </row>
        <row r="2334">
          <cell r="C2334" t="str">
            <v>JULY</v>
          </cell>
          <cell r="H2334" t="str">
            <v>OVERHEAD</v>
          </cell>
          <cell r="J2334" t="str">
            <v>Expenses for Misc. Office</v>
          </cell>
          <cell r="K2334">
            <v>0</v>
          </cell>
          <cell r="O2334">
            <v>1.1839622641509433</v>
          </cell>
        </row>
        <row r="2335">
          <cell r="C2335" t="str">
            <v>JULY</v>
          </cell>
          <cell r="H2335" t="str">
            <v>OVERHEAD</v>
          </cell>
          <cell r="J2335" t="str">
            <v>Representative expenses</v>
          </cell>
          <cell r="K2335">
            <v>0</v>
          </cell>
          <cell r="O2335">
            <v>0.65566037735849059</v>
          </cell>
        </row>
        <row r="2336">
          <cell r="C2336" t="str">
            <v>JULY</v>
          </cell>
          <cell r="H2336" t="str">
            <v>OVERHEAD</v>
          </cell>
          <cell r="J2336" t="str">
            <v>Expenses for Misc. Office</v>
          </cell>
          <cell r="K2336">
            <v>0</v>
          </cell>
          <cell r="O2336">
            <v>0.28301886792452829</v>
          </cell>
        </row>
        <row r="2337">
          <cell r="C2337" t="str">
            <v>JULY</v>
          </cell>
          <cell r="H2337" t="str">
            <v>OVERHEAD</v>
          </cell>
          <cell r="J2337" t="str">
            <v xml:space="preserve">Others </v>
          </cell>
          <cell r="K2337">
            <v>0</v>
          </cell>
          <cell r="O2337">
            <v>853.75471698113211</v>
          </cell>
        </row>
        <row r="2338">
          <cell r="C2338" t="str">
            <v>JULY</v>
          </cell>
          <cell r="H2338" t="str">
            <v>OVERHEAD</v>
          </cell>
          <cell r="J2338" t="str">
            <v>Expenses for stationary, cartridges, office paper</v>
          </cell>
          <cell r="K2338">
            <v>0</v>
          </cell>
          <cell r="O2338">
            <v>21.641509433962263</v>
          </cell>
        </row>
        <row r="2339">
          <cell r="C2339" t="str">
            <v>JULY</v>
          </cell>
          <cell r="H2339" t="str">
            <v>OVERHEAD</v>
          </cell>
          <cell r="J2339" t="str">
            <v>Expenses for stationary, cartridges, office paper</v>
          </cell>
          <cell r="K2339">
            <v>0</v>
          </cell>
          <cell r="O2339">
            <v>14.570754716981131</v>
          </cell>
        </row>
        <row r="2340">
          <cell r="C2340" t="str">
            <v>JULY</v>
          </cell>
          <cell r="H2340" t="str">
            <v>OVERHEAD</v>
          </cell>
          <cell r="J2340" t="str">
            <v xml:space="preserve">Others </v>
          </cell>
          <cell r="K2340">
            <v>0</v>
          </cell>
          <cell r="O2340">
            <v>6.9528301886792452</v>
          </cell>
        </row>
        <row r="2341">
          <cell r="C2341" t="str">
            <v>JULY</v>
          </cell>
          <cell r="H2341" t="str">
            <v>OVERHEAD</v>
          </cell>
          <cell r="J2341" t="str">
            <v>Expenses for Office Equipment</v>
          </cell>
          <cell r="K2341">
            <v>0</v>
          </cell>
          <cell r="O2341">
            <v>6.6037735849056602</v>
          </cell>
        </row>
        <row r="2342">
          <cell r="C2342" t="str">
            <v>JULY</v>
          </cell>
          <cell r="H2342" t="str">
            <v>OVERHEAD</v>
          </cell>
          <cell r="J2342" t="str">
            <v>Expenses for Office Equipment</v>
          </cell>
          <cell r="K2342">
            <v>0</v>
          </cell>
          <cell r="O2342">
            <v>27.009433962264151</v>
          </cell>
        </row>
        <row r="2343">
          <cell r="C2343" t="str">
            <v>JULY</v>
          </cell>
          <cell r="H2343" t="str">
            <v>OVERHEAD</v>
          </cell>
          <cell r="J2343" t="str">
            <v>Expenses for Misc. Office</v>
          </cell>
          <cell r="K2343">
            <v>0</v>
          </cell>
          <cell r="O2343">
            <v>1.8632075471698113</v>
          </cell>
        </row>
        <row r="2344">
          <cell r="C2344" t="str">
            <v>JULY</v>
          </cell>
          <cell r="H2344" t="str">
            <v>OVERHEAD</v>
          </cell>
          <cell r="J2344" t="str">
            <v>Expenses for Misc. Office</v>
          </cell>
          <cell r="K2344">
            <v>0</v>
          </cell>
          <cell r="O2344">
            <v>1.6839622641509433</v>
          </cell>
        </row>
        <row r="2345">
          <cell r="C2345" t="str">
            <v>JULY</v>
          </cell>
          <cell r="H2345" t="str">
            <v>OVERHEAD</v>
          </cell>
          <cell r="J2345" t="str">
            <v>Expenses for Misc. Office</v>
          </cell>
          <cell r="K2345">
            <v>0</v>
          </cell>
          <cell r="O2345">
            <v>1.4056603773584906</v>
          </cell>
        </row>
        <row r="2346">
          <cell r="C2346" t="str">
            <v>AUGUST</v>
          </cell>
          <cell r="H2346" t="str">
            <v>OVERHEAD</v>
          </cell>
          <cell r="J2346" t="str">
            <v>Representative expenses</v>
          </cell>
          <cell r="K2346">
            <v>0</v>
          </cell>
          <cell r="O2346">
            <v>1.7122641509433962</v>
          </cell>
        </row>
        <row r="2347">
          <cell r="C2347" t="str">
            <v>AUGUST</v>
          </cell>
          <cell r="H2347" t="str">
            <v>OVERHEAD</v>
          </cell>
          <cell r="J2347" t="str">
            <v>Expenses for current repair of facilities</v>
          </cell>
          <cell r="K2347">
            <v>0</v>
          </cell>
          <cell r="O2347">
            <v>5.7924528301886795</v>
          </cell>
        </row>
        <row r="2348">
          <cell r="C2348" t="str">
            <v>AUGUST</v>
          </cell>
          <cell r="H2348" t="str">
            <v>OVERHEAD</v>
          </cell>
          <cell r="J2348" t="str">
            <v>Representative expenses</v>
          </cell>
          <cell r="K2348">
            <v>0</v>
          </cell>
          <cell r="O2348">
            <v>1.2075471698113207</v>
          </cell>
        </row>
        <row r="2349">
          <cell r="C2349" t="str">
            <v>AUGUST</v>
          </cell>
          <cell r="H2349" t="str">
            <v>OVERHEAD</v>
          </cell>
          <cell r="J2349" t="str">
            <v>Representative expenses</v>
          </cell>
          <cell r="K2349">
            <v>0</v>
          </cell>
          <cell r="O2349">
            <v>1.1320754716981132</v>
          </cell>
        </row>
        <row r="2350">
          <cell r="C2350" t="str">
            <v>AUGUST</v>
          </cell>
          <cell r="H2350" t="str">
            <v>OVERHEAD</v>
          </cell>
          <cell r="J2350" t="str">
            <v>Representative expenses</v>
          </cell>
          <cell r="K2350">
            <v>0</v>
          </cell>
          <cell r="O2350">
            <v>0.8632075471698113</v>
          </cell>
        </row>
        <row r="2351">
          <cell r="C2351" t="str">
            <v>AUGUST</v>
          </cell>
          <cell r="H2351" t="str">
            <v>OVERHEAD</v>
          </cell>
          <cell r="J2351" t="str">
            <v>Representative expenses</v>
          </cell>
          <cell r="K2351">
            <v>0</v>
          </cell>
          <cell r="O2351">
            <v>0.78773584905660377</v>
          </cell>
        </row>
        <row r="2352">
          <cell r="C2352" t="str">
            <v>AUGUST</v>
          </cell>
          <cell r="H2352" t="str">
            <v>OVERHEAD</v>
          </cell>
          <cell r="J2352" t="str">
            <v>Representative expenses</v>
          </cell>
          <cell r="K2352">
            <v>0</v>
          </cell>
          <cell r="O2352">
            <v>0.74528301886792447</v>
          </cell>
        </row>
        <row r="2353">
          <cell r="C2353" t="str">
            <v>AUGUST</v>
          </cell>
          <cell r="H2353" t="str">
            <v>OVERHEAD</v>
          </cell>
          <cell r="J2353" t="str">
            <v>Representative expenses</v>
          </cell>
          <cell r="K2353">
            <v>0</v>
          </cell>
          <cell r="O2353">
            <v>0.28301886792452829</v>
          </cell>
        </row>
        <row r="2354">
          <cell r="C2354" t="str">
            <v>AUGUST</v>
          </cell>
          <cell r="H2354" t="str">
            <v>OVERHEAD</v>
          </cell>
          <cell r="J2354" t="str">
            <v>Representative expenses</v>
          </cell>
          <cell r="K2354">
            <v>0</v>
          </cell>
          <cell r="O2354">
            <v>9.2452830188679247</v>
          </cell>
        </row>
        <row r="2355">
          <cell r="C2355" t="str">
            <v>AUGUST</v>
          </cell>
          <cell r="H2355" t="str">
            <v>OVERHEAD</v>
          </cell>
          <cell r="J2355" t="str">
            <v>Representative expenses</v>
          </cell>
          <cell r="K2355">
            <v>0</v>
          </cell>
          <cell r="O2355">
            <v>7.132075471698113</v>
          </cell>
        </row>
        <row r="2356">
          <cell r="C2356" t="str">
            <v>AUGUST</v>
          </cell>
          <cell r="H2356" t="str">
            <v>OVERHEAD</v>
          </cell>
          <cell r="J2356" t="str">
            <v>Representative expenses</v>
          </cell>
          <cell r="K2356">
            <v>0</v>
          </cell>
          <cell r="O2356">
            <v>5.7924528301886795</v>
          </cell>
        </row>
        <row r="2357">
          <cell r="C2357" t="str">
            <v>AUGUST</v>
          </cell>
          <cell r="H2357" t="str">
            <v>OVERHEAD</v>
          </cell>
          <cell r="J2357" t="str">
            <v>Representative expenses</v>
          </cell>
          <cell r="K2357">
            <v>0</v>
          </cell>
          <cell r="O2357">
            <v>4.9716981132075473</v>
          </cell>
        </row>
        <row r="2358">
          <cell r="C2358" t="str">
            <v>AUGUST</v>
          </cell>
          <cell r="H2358" t="str">
            <v>OVERHEAD</v>
          </cell>
          <cell r="J2358" t="str">
            <v>Representative expenses</v>
          </cell>
          <cell r="K2358">
            <v>0</v>
          </cell>
          <cell r="O2358">
            <v>4.9292452830188678</v>
          </cell>
        </row>
        <row r="2359">
          <cell r="C2359" t="str">
            <v>AUGUST</v>
          </cell>
          <cell r="H2359" t="str">
            <v>OVERHEAD</v>
          </cell>
          <cell r="J2359" t="str">
            <v>Expenses for Misc. Office</v>
          </cell>
          <cell r="K2359">
            <v>0</v>
          </cell>
          <cell r="O2359">
            <v>4.5141509433962268</v>
          </cell>
        </row>
        <row r="2360">
          <cell r="C2360" t="str">
            <v>AUGUST</v>
          </cell>
          <cell r="H2360" t="str">
            <v>OVERHEAD</v>
          </cell>
          <cell r="J2360" t="str">
            <v>Expenses for Misc. Office</v>
          </cell>
          <cell r="K2360">
            <v>0</v>
          </cell>
          <cell r="O2360">
            <v>3.9858490566037736</v>
          </cell>
        </row>
        <row r="2361">
          <cell r="C2361" t="str">
            <v>AUGUST</v>
          </cell>
          <cell r="H2361" t="str">
            <v>OVERHEAD</v>
          </cell>
          <cell r="J2361" t="str">
            <v>Representative expenses</v>
          </cell>
          <cell r="K2361">
            <v>0</v>
          </cell>
          <cell r="O2361">
            <v>3.2405660377358489</v>
          </cell>
        </row>
        <row r="2362">
          <cell r="C2362" t="str">
            <v>AUGUST</v>
          </cell>
          <cell r="H2362" t="str">
            <v>OVERHEAD</v>
          </cell>
          <cell r="J2362" t="str">
            <v>Representative expenses</v>
          </cell>
          <cell r="K2362">
            <v>0</v>
          </cell>
          <cell r="O2362">
            <v>2.5471698113207548</v>
          </cell>
        </row>
        <row r="2363">
          <cell r="C2363" t="str">
            <v>AUGUST</v>
          </cell>
          <cell r="H2363" t="str">
            <v>OVERHEAD</v>
          </cell>
          <cell r="J2363" t="str">
            <v>Representative expenses</v>
          </cell>
          <cell r="K2363">
            <v>0</v>
          </cell>
          <cell r="O2363">
            <v>2.4198113207547172</v>
          </cell>
        </row>
        <row r="2364">
          <cell r="C2364" t="str">
            <v>AUGUST</v>
          </cell>
          <cell r="H2364" t="str">
            <v>OVERHEAD</v>
          </cell>
          <cell r="J2364" t="str">
            <v>Expenses for Misc. Office</v>
          </cell>
          <cell r="K2364">
            <v>0</v>
          </cell>
          <cell r="O2364">
            <v>2.1839622641509435</v>
          </cell>
        </row>
        <row r="2365">
          <cell r="C2365">
            <v>0</v>
          </cell>
          <cell r="H2365" t="str">
            <v>Exxon Main</v>
          </cell>
          <cell r="J2365" t="str">
            <v>Expenses for Misc. Office</v>
          </cell>
          <cell r="K2365">
            <v>0</v>
          </cell>
          <cell r="O2365">
            <v>262.31132075471697</v>
          </cell>
        </row>
        <row r="2366">
          <cell r="C2366">
            <v>0</v>
          </cell>
          <cell r="H2366" t="str">
            <v>Exxon Main</v>
          </cell>
          <cell r="J2366" t="str">
            <v>Expenses for Misc. Office</v>
          </cell>
          <cell r="K2366">
            <v>0</v>
          </cell>
          <cell r="O2366">
            <v>258.14622641509436</v>
          </cell>
        </row>
        <row r="2367">
          <cell r="C2367">
            <v>0</v>
          </cell>
          <cell r="H2367" t="str">
            <v>Exxon Main</v>
          </cell>
          <cell r="J2367" t="str">
            <v>Expenses for Misc. Office</v>
          </cell>
          <cell r="K2367">
            <v>0</v>
          </cell>
          <cell r="O2367">
            <v>236.34433962264151</v>
          </cell>
        </row>
        <row r="2368">
          <cell r="C2368">
            <v>0</v>
          </cell>
          <cell r="H2368" t="str">
            <v>Exxon Main</v>
          </cell>
          <cell r="J2368" t="str">
            <v>Expenses for Misc. Office</v>
          </cell>
          <cell r="K2368">
            <v>0</v>
          </cell>
          <cell r="O2368">
            <v>165.09433962264151</v>
          </cell>
        </row>
        <row r="2369">
          <cell r="C2369" t="str">
            <v>AUGUST</v>
          </cell>
          <cell r="H2369" t="str">
            <v>OVERHEAD</v>
          </cell>
          <cell r="J2369" t="str">
            <v>Expenses for Misc. Office</v>
          </cell>
          <cell r="K2369">
            <v>0</v>
          </cell>
          <cell r="O2369">
            <v>9.5094339622641506</v>
          </cell>
        </row>
        <row r="2370">
          <cell r="C2370" t="str">
            <v>AUGUST</v>
          </cell>
          <cell r="H2370" t="str">
            <v>OVERHEAD</v>
          </cell>
          <cell r="J2370" t="str">
            <v>Expenses for Misc. Office</v>
          </cell>
          <cell r="K2370">
            <v>0</v>
          </cell>
          <cell r="O2370">
            <v>1.5094339622641511</v>
          </cell>
        </row>
        <row r="2371">
          <cell r="C2371" t="str">
            <v>SEPTEMBER</v>
          </cell>
          <cell r="H2371" t="str">
            <v>OVERHEAD</v>
          </cell>
          <cell r="J2371" t="str">
            <v>Expenses for Office Equipment</v>
          </cell>
          <cell r="K2371">
            <v>0</v>
          </cell>
          <cell r="O2371">
            <v>4.6226415094339623</v>
          </cell>
        </row>
        <row r="2372">
          <cell r="C2372" t="str">
            <v>SEPTEMBER</v>
          </cell>
          <cell r="H2372" t="str">
            <v>OVERHEAD</v>
          </cell>
          <cell r="J2372" t="str">
            <v>Representative expenses</v>
          </cell>
          <cell r="K2372">
            <v>0</v>
          </cell>
          <cell r="O2372">
            <v>157.5</v>
          </cell>
        </row>
        <row r="2373">
          <cell r="C2373" t="str">
            <v>SEPTEMBER</v>
          </cell>
          <cell r="H2373" t="str">
            <v>OVERHEAD</v>
          </cell>
          <cell r="J2373" t="str">
            <v>Expenses for Misc. Office</v>
          </cell>
          <cell r="K2373">
            <v>0</v>
          </cell>
          <cell r="O2373">
            <v>13.099056603773585</v>
          </cell>
        </row>
        <row r="2374">
          <cell r="C2374" t="str">
            <v>SEPTEMBER</v>
          </cell>
          <cell r="H2374" t="str">
            <v>OVERHEAD</v>
          </cell>
          <cell r="J2374" t="str">
            <v>Representative expenses</v>
          </cell>
          <cell r="K2374">
            <v>0</v>
          </cell>
          <cell r="O2374">
            <v>6.9528301886792452</v>
          </cell>
        </row>
        <row r="2375">
          <cell r="C2375" t="str">
            <v>SEPTEMBER</v>
          </cell>
          <cell r="H2375" t="str">
            <v>OVERHEAD</v>
          </cell>
          <cell r="J2375" t="str">
            <v>Expenses for Misc. Office</v>
          </cell>
          <cell r="K2375">
            <v>0</v>
          </cell>
          <cell r="O2375">
            <v>5.0471698113207548</v>
          </cell>
        </row>
        <row r="2376">
          <cell r="C2376" t="str">
            <v>SEPTEMBER</v>
          </cell>
          <cell r="H2376" t="str">
            <v>OVERHEAD</v>
          </cell>
          <cell r="J2376" t="str">
            <v>Expenses for Misc. Office</v>
          </cell>
          <cell r="K2376">
            <v>0</v>
          </cell>
          <cell r="O2376">
            <v>4.1037735849056602</v>
          </cell>
        </row>
        <row r="2377">
          <cell r="C2377" t="str">
            <v>SEPTEMBER</v>
          </cell>
          <cell r="H2377" t="str">
            <v>OVERHEAD</v>
          </cell>
          <cell r="J2377" t="str">
            <v>Expenses for Misc. Office</v>
          </cell>
          <cell r="K2377">
            <v>0</v>
          </cell>
          <cell r="O2377">
            <v>3.4339622641509435</v>
          </cell>
        </row>
        <row r="2378">
          <cell r="C2378" t="str">
            <v>SEPTEMBER</v>
          </cell>
          <cell r="H2378" t="str">
            <v>OVERHEAD</v>
          </cell>
          <cell r="J2378" t="str">
            <v>Representative expenses</v>
          </cell>
          <cell r="K2378">
            <v>0</v>
          </cell>
          <cell r="O2378">
            <v>2.641509433962264</v>
          </cell>
        </row>
        <row r="2379">
          <cell r="C2379" t="str">
            <v>SEPTEMBER</v>
          </cell>
          <cell r="H2379" t="str">
            <v>OVERHEAD</v>
          </cell>
          <cell r="J2379" t="str">
            <v>Expenses for Misc. Office</v>
          </cell>
          <cell r="K2379">
            <v>0</v>
          </cell>
          <cell r="O2379">
            <v>1.9811320754716981</v>
          </cell>
        </row>
        <row r="2380">
          <cell r="C2380" t="str">
            <v>SEPTEMBER</v>
          </cell>
          <cell r="H2380" t="str">
            <v>OVERHEAD</v>
          </cell>
          <cell r="J2380" t="str">
            <v>Expenses for Misc. Office</v>
          </cell>
          <cell r="K2380">
            <v>0</v>
          </cell>
          <cell r="O2380">
            <v>1.8254716981132075</v>
          </cell>
        </row>
        <row r="2381">
          <cell r="C2381" t="str">
            <v>SEPTEMBER</v>
          </cell>
          <cell r="H2381" t="str">
            <v>OVERHEAD</v>
          </cell>
          <cell r="J2381" t="str">
            <v>Representative expenses</v>
          </cell>
          <cell r="K2381">
            <v>0</v>
          </cell>
          <cell r="O2381">
            <v>1.3773584905660377</v>
          </cell>
        </row>
        <row r="2382">
          <cell r="C2382" t="str">
            <v>SEPTEMBER</v>
          </cell>
          <cell r="H2382" t="str">
            <v>OVERHEAD</v>
          </cell>
          <cell r="J2382" t="str">
            <v>Expenses for Misc. Office</v>
          </cell>
          <cell r="K2382">
            <v>0</v>
          </cell>
          <cell r="O2382">
            <v>1.1179245283018868</v>
          </cell>
        </row>
        <row r="2383">
          <cell r="C2383" t="str">
            <v>SEPTEMBER</v>
          </cell>
          <cell r="H2383" t="str">
            <v>OVERHEAD</v>
          </cell>
          <cell r="J2383" t="str">
            <v>Expenses for Misc. Office</v>
          </cell>
          <cell r="K2383">
            <v>0</v>
          </cell>
          <cell r="O2383">
            <v>0.98584905660377353</v>
          </cell>
        </row>
        <row r="2384">
          <cell r="C2384" t="str">
            <v>SEPTEMBER</v>
          </cell>
          <cell r="H2384" t="str">
            <v>OVERHEAD</v>
          </cell>
          <cell r="J2384" t="str">
            <v>Expenses for Misc. Office</v>
          </cell>
          <cell r="K2384">
            <v>0</v>
          </cell>
          <cell r="O2384">
            <v>0.97169811320754718</v>
          </cell>
        </row>
        <row r="2385">
          <cell r="C2385" t="str">
            <v>SEPTEMBER</v>
          </cell>
          <cell r="H2385" t="str">
            <v>OVERHEAD</v>
          </cell>
          <cell r="J2385" t="str">
            <v>Expenses for Misc. Office</v>
          </cell>
          <cell r="K2385">
            <v>0</v>
          </cell>
          <cell r="O2385">
            <v>0.910377358490566</v>
          </cell>
        </row>
        <row r="2386">
          <cell r="C2386" t="str">
            <v>SEPTEMBER</v>
          </cell>
          <cell r="H2386" t="str">
            <v>OVERHEAD</v>
          </cell>
          <cell r="J2386" t="str">
            <v>Representative expenses</v>
          </cell>
          <cell r="K2386">
            <v>0</v>
          </cell>
          <cell r="O2386">
            <v>0.81132075471698117</v>
          </cell>
        </row>
        <row r="2387">
          <cell r="C2387" t="str">
            <v>SEPTEMBER</v>
          </cell>
          <cell r="H2387" t="str">
            <v>OVERHEAD</v>
          </cell>
          <cell r="J2387" t="str">
            <v>Expenses for Misc. Office</v>
          </cell>
          <cell r="K2387">
            <v>0</v>
          </cell>
          <cell r="O2387">
            <v>0.81132075471698117</v>
          </cell>
        </row>
        <row r="2388">
          <cell r="C2388" t="str">
            <v>SEPTEMBER</v>
          </cell>
          <cell r="H2388" t="str">
            <v>OVERHEAD</v>
          </cell>
          <cell r="J2388" t="str">
            <v>Representative expenses</v>
          </cell>
          <cell r="K2388">
            <v>0</v>
          </cell>
          <cell r="O2388">
            <v>18.084905660377359</v>
          </cell>
        </row>
        <row r="2389">
          <cell r="C2389" t="str">
            <v>OCTOBER</v>
          </cell>
          <cell r="H2389" t="str">
            <v>OVERHEAD</v>
          </cell>
          <cell r="J2389" t="str">
            <v>Expenses for Misc. Office</v>
          </cell>
          <cell r="K2389">
            <v>0</v>
          </cell>
          <cell r="O2389">
            <v>3.3018867924528301</v>
          </cell>
        </row>
        <row r="2390">
          <cell r="C2390" t="str">
            <v>OCTOBER</v>
          </cell>
          <cell r="H2390" t="str">
            <v>OVERHEAD</v>
          </cell>
          <cell r="J2390" t="str">
            <v>Expenses for Misc. Office</v>
          </cell>
          <cell r="K2390">
            <v>0</v>
          </cell>
          <cell r="O2390">
            <v>4.7405660377358494</v>
          </cell>
        </row>
        <row r="2391">
          <cell r="C2391" t="str">
            <v>OCTOBER</v>
          </cell>
          <cell r="H2391" t="str">
            <v>OVERHEAD</v>
          </cell>
          <cell r="J2391" t="str">
            <v>Expenses for Misc. Office</v>
          </cell>
          <cell r="K2391">
            <v>0</v>
          </cell>
          <cell r="O2391">
            <v>4.3537735849056602</v>
          </cell>
        </row>
        <row r="2392">
          <cell r="C2392" t="str">
            <v>OCTOBER</v>
          </cell>
          <cell r="H2392" t="str">
            <v>OVERHEAD</v>
          </cell>
          <cell r="J2392" t="str">
            <v>Expenses for Misc. Office</v>
          </cell>
          <cell r="K2392">
            <v>0</v>
          </cell>
          <cell r="O2392">
            <v>6.7924528301886795</v>
          </cell>
        </row>
        <row r="2393">
          <cell r="C2393" t="str">
            <v>OCTOBER</v>
          </cell>
          <cell r="H2393" t="str">
            <v>OVERHEAD</v>
          </cell>
          <cell r="J2393" t="str">
            <v>Expenses for Misc. Office</v>
          </cell>
          <cell r="K2393">
            <v>0</v>
          </cell>
          <cell r="O2393">
            <v>2.641509433962264</v>
          </cell>
        </row>
        <row r="2394">
          <cell r="C2394" t="str">
            <v>OCTOBER</v>
          </cell>
          <cell r="H2394" t="str">
            <v>OVERHEAD</v>
          </cell>
          <cell r="J2394" t="str">
            <v>Expenses for Misc. Office</v>
          </cell>
          <cell r="K2394">
            <v>0</v>
          </cell>
          <cell r="O2394">
            <v>1.1273584905660377</v>
          </cell>
        </row>
        <row r="2395">
          <cell r="C2395" t="str">
            <v>OCTOBER</v>
          </cell>
          <cell r="H2395" t="str">
            <v>OVERHEAD</v>
          </cell>
          <cell r="J2395" t="str">
            <v>Personnel accomodation (with utilities)</v>
          </cell>
          <cell r="K2395">
            <v>0</v>
          </cell>
          <cell r="O2395">
            <v>355.49056603773585</v>
          </cell>
        </row>
        <row r="2396">
          <cell r="C2396" t="str">
            <v>OCTOBER</v>
          </cell>
          <cell r="H2396" t="str">
            <v>OVERHEAD</v>
          </cell>
          <cell r="J2396" t="str">
            <v>Expenses for Misc. Office</v>
          </cell>
          <cell r="K2396">
            <v>0</v>
          </cell>
          <cell r="O2396">
            <v>0.31132075471698112</v>
          </cell>
        </row>
        <row r="2397">
          <cell r="C2397" t="str">
            <v>OCTOBER</v>
          </cell>
          <cell r="H2397" t="str">
            <v>OVERHEAD</v>
          </cell>
          <cell r="J2397" t="str">
            <v>Expenses for Misc. Office</v>
          </cell>
          <cell r="K2397">
            <v>0</v>
          </cell>
          <cell r="O2397">
            <v>0.54245283018867929</v>
          </cell>
        </row>
        <row r="2398">
          <cell r="C2398" t="str">
            <v>OCTOBER</v>
          </cell>
          <cell r="H2398" t="str">
            <v>OVERHEAD</v>
          </cell>
          <cell r="J2398" t="str">
            <v>Expenses for Misc. Office</v>
          </cell>
          <cell r="K2398">
            <v>0</v>
          </cell>
          <cell r="O2398">
            <v>10.566037735849056</v>
          </cell>
        </row>
        <row r="2399">
          <cell r="C2399" t="str">
            <v>OCTOBER</v>
          </cell>
          <cell r="H2399" t="str">
            <v>OVERHEAD</v>
          </cell>
          <cell r="J2399" t="str">
            <v>Expenses for Misc. Office</v>
          </cell>
          <cell r="K2399">
            <v>0</v>
          </cell>
          <cell r="O2399">
            <v>0.67452830188679247</v>
          </cell>
        </row>
        <row r="2400">
          <cell r="C2400" t="str">
            <v>OCTOBER</v>
          </cell>
          <cell r="H2400" t="str">
            <v>OVERHEAD</v>
          </cell>
          <cell r="J2400" t="str">
            <v xml:space="preserve">Others </v>
          </cell>
          <cell r="K2400">
            <v>0</v>
          </cell>
          <cell r="O2400">
            <v>144.53301886792454</v>
          </cell>
        </row>
        <row r="2401">
          <cell r="C2401">
            <v>0</v>
          </cell>
          <cell r="H2401" t="str">
            <v>Exxon Main</v>
          </cell>
          <cell r="J2401">
            <v>0</v>
          </cell>
          <cell r="K2401">
            <v>0</v>
          </cell>
          <cell r="O2401">
            <v>45.433962264150942</v>
          </cell>
        </row>
        <row r="2402">
          <cell r="C2402">
            <v>0</v>
          </cell>
          <cell r="H2402" t="str">
            <v>Exxon Main</v>
          </cell>
          <cell r="J2402">
            <v>0</v>
          </cell>
          <cell r="K2402">
            <v>0</v>
          </cell>
          <cell r="O2402">
            <v>21.938679245283019</v>
          </cell>
        </row>
        <row r="2403">
          <cell r="C2403">
            <v>0</v>
          </cell>
          <cell r="H2403" t="str">
            <v>Exxon Main</v>
          </cell>
          <cell r="J2403">
            <v>0</v>
          </cell>
          <cell r="K2403">
            <v>0</v>
          </cell>
          <cell r="O2403">
            <v>19.349056603773583</v>
          </cell>
        </row>
        <row r="2404">
          <cell r="C2404">
            <v>0</v>
          </cell>
          <cell r="H2404" t="str">
            <v>Exxon Main</v>
          </cell>
          <cell r="J2404">
            <v>0</v>
          </cell>
          <cell r="K2404">
            <v>0</v>
          </cell>
          <cell r="O2404">
            <v>18.514150943396228</v>
          </cell>
        </row>
        <row r="2405">
          <cell r="C2405">
            <v>0</v>
          </cell>
          <cell r="H2405" t="str">
            <v>Exxon Main</v>
          </cell>
          <cell r="J2405">
            <v>0</v>
          </cell>
          <cell r="K2405">
            <v>0</v>
          </cell>
          <cell r="O2405">
            <v>14.35377358490566</v>
          </cell>
        </row>
        <row r="2406">
          <cell r="C2406">
            <v>0</v>
          </cell>
          <cell r="H2406" t="str">
            <v>Exxon Main</v>
          </cell>
          <cell r="J2406">
            <v>0</v>
          </cell>
          <cell r="K2406">
            <v>0</v>
          </cell>
          <cell r="O2406">
            <v>10.400943396226415</v>
          </cell>
        </row>
        <row r="2407">
          <cell r="C2407">
            <v>0</v>
          </cell>
          <cell r="H2407" t="str">
            <v>Exxon Main</v>
          </cell>
          <cell r="J2407">
            <v>0</v>
          </cell>
          <cell r="K2407">
            <v>0</v>
          </cell>
          <cell r="O2407">
            <v>7.9575471698113205</v>
          </cell>
        </row>
        <row r="2408">
          <cell r="C2408">
            <v>0</v>
          </cell>
          <cell r="H2408" t="str">
            <v>Exxon Main</v>
          </cell>
          <cell r="J2408">
            <v>0</v>
          </cell>
          <cell r="K2408">
            <v>0</v>
          </cell>
          <cell r="O2408">
            <v>3.7783018867924527</v>
          </cell>
        </row>
        <row r="2409">
          <cell r="C2409">
            <v>0</v>
          </cell>
          <cell r="H2409" t="str">
            <v>Exxon Main</v>
          </cell>
          <cell r="J2409">
            <v>0</v>
          </cell>
          <cell r="K2409">
            <v>0</v>
          </cell>
          <cell r="O2409">
            <v>2.9245283018867925</v>
          </cell>
        </row>
        <row r="2410">
          <cell r="C2410">
            <v>0</v>
          </cell>
          <cell r="H2410" t="str">
            <v>Exxon Main</v>
          </cell>
          <cell r="J2410">
            <v>0</v>
          </cell>
          <cell r="K2410">
            <v>0</v>
          </cell>
          <cell r="O2410">
            <v>2.8679245283018866</v>
          </cell>
        </row>
        <row r="2411">
          <cell r="C2411">
            <v>0</v>
          </cell>
          <cell r="H2411" t="str">
            <v>Exxon Main</v>
          </cell>
          <cell r="J2411">
            <v>0</v>
          </cell>
          <cell r="K2411">
            <v>0</v>
          </cell>
          <cell r="O2411">
            <v>2.7405660377358489</v>
          </cell>
        </row>
        <row r="2412">
          <cell r="C2412">
            <v>0</v>
          </cell>
          <cell r="H2412" t="str">
            <v>Exxon Main</v>
          </cell>
          <cell r="J2412">
            <v>0</v>
          </cell>
          <cell r="K2412">
            <v>0</v>
          </cell>
          <cell r="O2412">
            <v>1.4103773584905661</v>
          </cell>
        </row>
        <row r="2413">
          <cell r="C2413">
            <v>0</v>
          </cell>
          <cell r="H2413" t="str">
            <v>Exxon Main</v>
          </cell>
          <cell r="J2413">
            <v>0</v>
          </cell>
          <cell r="K2413">
            <v>0</v>
          </cell>
          <cell r="O2413">
            <v>0.47169811320754718</v>
          </cell>
        </row>
        <row r="2414">
          <cell r="C2414">
            <v>0</v>
          </cell>
          <cell r="H2414" t="str">
            <v>Exxon Main</v>
          </cell>
          <cell r="J2414">
            <v>0</v>
          </cell>
          <cell r="K2414">
            <v>0</v>
          </cell>
          <cell r="O2414">
            <v>108.86792452830188</v>
          </cell>
        </row>
        <row r="2415">
          <cell r="C2415">
            <v>0</v>
          </cell>
          <cell r="H2415" t="str">
            <v>Exxon Main</v>
          </cell>
          <cell r="J2415">
            <v>0</v>
          </cell>
          <cell r="K2415">
            <v>0</v>
          </cell>
          <cell r="O2415">
            <v>112.9245283018868</v>
          </cell>
        </row>
        <row r="2416">
          <cell r="C2416">
            <v>0</v>
          </cell>
          <cell r="H2416" t="str">
            <v>Exxon Main</v>
          </cell>
          <cell r="J2416">
            <v>0</v>
          </cell>
          <cell r="K2416">
            <v>0</v>
          </cell>
          <cell r="O2416">
            <v>34.858490566037737</v>
          </cell>
        </row>
        <row r="2417">
          <cell r="C2417">
            <v>0</v>
          </cell>
          <cell r="H2417" t="str">
            <v>Exxon Main</v>
          </cell>
          <cell r="J2417">
            <v>0</v>
          </cell>
          <cell r="K2417">
            <v>0</v>
          </cell>
          <cell r="O2417">
            <v>22.938679245283019</v>
          </cell>
        </row>
        <row r="2418">
          <cell r="C2418">
            <v>0</v>
          </cell>
          <cell r="H2418" t="str">
            <v>Exxon Main</v>
          </cell>
          <cell r="J2418">
            <v>0</v>
          </cell>
          <cell r="K2418">
            <v>0</v>
          </cell>
          <cell r="O2418">
            <v>6.4056603773584904</v>
          </cell>
        </row>
        <row r="2419">
          <cell r="C2419">
            <v>0</v>
          </cell>
          <cell r="H2419" t="str">
            <v>Exxon Main</v>
          </cell>
          <cell r="J2419">
            <v>0</v>
          </cell>
          <cell r="K2419">
            <v>0</v>
          </cell>
          <cell r="O2419">
            <v>4.7264150943396226</v>
          </cell>
        </row>
        <row r="2420">
          <cell r="C2420">
            <v>0</v>
          </cell>
          <cell r="H2420" t="str">
            <v>Exxon Main</v>
          </cell>
          <cell r="J2420">
            <v>0</v>
          </cell>
          <cell r="K2420">
            <v>0</v>
          </cell>
          <cell r="O2420">
            <v>3.1650943396226414</v>
          </cell>
        </row>
        <row r="2421">
          <cell r="C2421">
            <v>0</v>
          </cell>
          <cell r="H2421" t="str">
            <v>Exxon Main</v>
          </cell>
          <cell r="J2421">
            <v>0</v>
          </cell>
          <cell r="K2421">
            <v>0</v>
          </cell>
          <cell r="O2421">
            <v>3.0047169811320753</v>
          </cell>
        </row>
        <row r="2422">
          <cell r="C2422">
            <v>0</v>
          </cell>
          <cell r="H2422" t="str">
            <v>Exxon Main</v>
          </cell>
          <cell r="J2422">
            <v>0</v>
          </cell>
          <cell r="K2422">
            <v>0</v>
          </cell>
          <cell r="O2422">
            <v>1.4481132075471699</v>
          </cell>
        </row>
        <row r="2423">
          <cell r="C2423" t="str">
            <v>NOVEMBER</v>
          </cell>
          <cell r="H2423" t="str">
            <v>OVERHEAD</v>
          </cell>
          <cell r="J2423" t="str">
            <v>Expenses for Misc. Office</v>
          </cell>
          <cell r="K2423">
            <v>0</v>
          </cell>
          <cell r="O2423">
            <v>0.80660377358490565</v>
          </cell>
        </row>
        <row r="2424">
          <cell r="C2424">
            <v>0</v>
          </cell>
          <cell r="H2424" t="str">
            <v>Exxon Main</v>
          </cell>
          <cell r="J2424">
            <v>0</v>
          </cell>
          <cell r="K2424">
            <v>0</v>
          </cell>
          <cell r="O2424">
            <v>0.75471698113207553</v>
          </cell>
        </row>
        <row r="2425">
          <cell r="C2425">
            <v>0</v>
          </cell>
          <cell r="H2425" t="str">
            <v>Exxon Main</v>
          </cell>
          <cell r="J2425">
            <v>0</v>
          </cell>
          <cell r="K2425">
            <v>0</v>
          </cell>
          <cell r="O2425">
            <v>1237.5471698113208</v>
          </cell>
        </row>
        <row r="2426">
          <cell r="C2426">
            <v>0</v>
          </cell>
          <cell r="H2426" t="str">
            <v>Exxon Main</v>
          </cell>
          <cell r="J2426">
            <v>0</v>
          </cell>
          <cell r="K2426">
            <v>0</v>
          </cell>
          <cell r="O2426">
            <v>101.08018867924528</v>
          </cell>
        </row>
        <row r="2427">
          <cell r="C2427">
            <v>0</v>
          </cell>
          <cell r="H2427" t="str">
            <v>Exxon Main</v>
          </cell>
          <cell r="J2427">
            <v>0</v>
          </cell>
          <cell r="K2427">
            <v>0</v>
          </cell>
          <cell r="O2427">
            <v>82.669811320754718</v>
          </cell>
        </row>
        <row r="2428">
          <cell r="C2428">
            <v>0</v>
          </cell>
          <cell r="H2428" t="str">
            <v>Exxon Main</v>
          </cell>
          <cell r="J2428">
            <v>0</v>
          </cell>
          <cell r="K2428">
            <v>0</v>
          </cell>
          <cell r="O2428">
            <v>63.283018867924525</v>
          </cell>
        </row>
        <row r="2429">
          <cell r="C2429" t="str">
            <v>NOVEMBER</v>
          </cell>
          <cell r="H2429" t="str">
            <v>OVERHEAD</v>
          </cell>
          <cell r="J2429" t="str">
            <v>Expenses for Misc. Office</v>
          </cell>
          <cell r="K2429">
            <v>0</v>
          </cell>
          <cell r="O2429">
            <v>2.3301886792452828</v>
          </cell>
        </row>
        <row r="2430">
          <cell r="C2430" t="str">
            <v>NOVEMBER</v>
          </cell>
          <cell r="H2430" t="str">
            <v>OVERHEAD</v>
          </cell>
          <cell r="J2430" t="str">
            <v>Expenses for Misc. Office</v>
          </cell>
          <cell r="K2430">
            <v>0</v>
          </cell>
          <cell r="O2430">
            <v>5.8160377358490569</v>
          </cell>
        </row>
        <row r="2431">
          <cell r="C2431" t="str">
            <v>NOVEMBER</v>
          </cell>
          <cell r="H2431" t="str">
            <v>OVERHEAD</v>
          </cell>
          <cell r="J2431" t="str">
            <v>Expenses for Misc. Office</v>
          </cell>
          <cell r="K2431">
            <v>0</v>
          </cell>
          <cell r="O2431">
            <v>9.7688679245283012</v>
          </cell>
        </row>
        <row r="2432">
          <cell r="C2432" t="str">
            <v>DECEMBER</v>
          </cell>
          <cell r="H2432" t="str">
            <v>OVERHEAD</v>
          </cell>
          <cell r="J2432" t="str">
            <v>Expenses for Misc. Office</v>
          </cell>
          <cell r="K2432">
            <v>0</v>
          </cell>
          <cell r="O2432">
            <v>29.391509433962263</v>
          </cell>
        </row>
        <row r="2433">
          <cell r="C2433" t="str">
            <v>DECEMBER</v>
          </cell>
          <cell r="H2433" t="str">
            <v>OVERHEAD</v>
          </cell>
          <cell r="J2433" t="str">
            <v>Expenses for Misc. Office</v>
          </cell>
          <cell r="K2433">
            <v>0</v>
          </cell>
          <cell r="O2433">
            <v>10.377358490566039</v>
          </cell>
        </row>
        <row r="2434">
          <cell r="C2434" t="str">
            <v>DECEMBER</v>
          </cell>
          <cell r="H2434" t="str">
            <v>OVERHEAD</v>
          </cell>
          <cell r="J2434" t="str">
            <v>Expenses for Misc. Office</v>
          </cell>
          <cell r="K2434">
            <v>0</v>
          </cell>
          <cell r="O2434">
            <v>12.165094339622641</v>
          </cell>
        </row>
        <row r="2435">
          <cell r="C2435" t="str">
            <v>DECEMBER</v>
          </cell>
          <cell r="H2435" t="str">
            <v>OVERHEAD</v>
          </cell>
          <cell r="J2435" t="str">
            <v>Expenses for Misc. Office</v>
          </cell>
          <cell r="K2435">
            <v>0</v>
          </cell>
          <cell r="O2435">
            <v>12.400943396226415</v>
          </cell>
        </row>
        <row r="2436">
          <cell r="C2436" t="str">
            <v>DECEMBER</v>
          </cell>
          <cell r="H2436" t="str">
            <v>OVERHEAD</v>
          </cell>
          <cell r="J2436" t="str">
            <v>Expenses for Misc. Office</v>
          </cell>
          <cell r="K2436">
            <v>0</v>
          </cell>
          <cell r="O2436">
            <v>10.099056603773585</v>
          </cell>
        </row>
        <row r="2437">
          <cell r="C2437" t="str">
            <v>DECEMBER</v>
          </cell>
          <cell r="H2437" t="str">
            <v>OVERHEAD</v>
          </cell>
          <cell r="J2437" t="str">
            <v>Expenses for Misc. Office</v>
          </cell>
          <cell r="K2437">
            <v>0</v>
          </cell>
          <cell r="O2437">
            <v>1.6839622641509433</v>
          </cell>
        </row>
        <row r="2438">
          <cell r="C2438" t="str">
            <v>DECEMBER</v>
          </cell>
          <cell r="H2438" t="str">
            <v>OVERHEAD</v>
          </cell>
          <cell r="J2438" t="str">
            <v>Expenses for Misc. Office</v>
          </cell>
          <cell r="K2438">
            <v>0</v>
          </cell>
          <cell r="O2438">
            <v>0.87735849056603776</v>
          </cell>
        </row>
        <row r="2439">
          <cell r="C2439" t="str">
            <v>DECEMBER</v>
          </cell>
          <cell r="H2439" t="str">
            <v>OVERHEAD</v>
          </cell>
          <cell r="J2439" t="str">
            <v>Expenses for Misc. Office</v>
          </cell>
          <cell r="K2439">
            <v>0</v>
          </cell>
          <cell r="O2439">
            <v>13.132075471698114</v>
          </cell>
        </row>
        <row r="2440">
          <cell r="C2440" t="str">
            <v>DECEMBER</v>
          </cell>
          <cell r="H2440" t="str">
            <v>OVERHEAD</v>
          </cell>
          <cell r="J2440" t="str">
            <v>Expenses for Misc. Office</v>
          </cell>
          <cell r="K2440">
            <v>0</v>
          </cell>
          <cell r="O2440">
            <v>0.27358490566037735</v>
          </cell>
        </row>
        <row r="2441">
          <cell r="C2441" t="str">
            <v>DECEMBER</v>
          </cell>
          <cell r="H2441" t="str">
            <v>OVERHEAD</v>
          </cell>
          <cell r="J2441" t="str">
            <v>Expenses for Misc. Office</v>
          </cell>
          <cell r="K2441">
            <v>0</v>
          </cell>
          <cell r="O2441">
            <v>11.811320754716981</v>
          </cell>
        </row>
        <row r="2442">
          <cell r="C2442" t="str">
            <v>DECEMBER</v>
          </cell>
          <cell r="H2442" t="str">
            <v>OVERHEAD</v>
          </cell>
          <cell r="J2442" t="str">
            <v>Expenses for Misc. Office</v>
          </cell>
          <cell r="K2442">
            <v>0</v>
          </cell>
          <cell r="O2442">
            <v>3.0235849056603774</v>
          </cell>
        </row>
        <row r="2443">
          <cell r="C2443" t="str">
            <v>DECEMBER</v>
          </cell>
          <cell r="H2443" t="str">
            <v>OVERHEAD</v>
          </cell>
          <cell r="J2443" t="str">
            <v>Expenses for Misc. Office</v>
          </cell>
          <cell r="K2443">
            <v>0</v>
          </cell>
          <cell r="O2443">
            <v>36.669811320754718</v>
          </cell>
        </row>
        <row r="2444">
          <cell r="C2444" t="str">
            <v>DECEMBER</v>
          </cell>
          <cell r="H2444" t="str">
            <v>OVERHEAD</v>
          </cell>
          <cell r="J2444" t="str">
            <v>Expenses for Misc. Office</v>
          </cell>
          <cell r="K2444">
            <v>0</v>
          </cell>
          <cell r="O2444">
            <v>11.39622641509434</v>
          </cell>
        </row>
        <row r="2445">
          <cell r="C2445" t="str">
            <v>DECEMBER</v>
          </cell>
          <cell r="H2445" t="str">
            <v>OVERHEAD</v>
          </cell>
          <cell r="J2445" t="str">
            <v>Expenses for Misc. Office</v>
          </cell>
          <cell r="K2445">
            <v>0</v>
          </cell>
          <cell r="O2445">
            <v>28.400943396226417</v>
          </cell>
        </row>
        <row r="2446">
          <cell r="C2446" t="str">
            <v>JANUARY</v>
          </cell>
          <cell r="H2446" t="str">
            <v>OVERHEAD</v>
          </cell>
          <cell r="J2446" t="str">
            <v>Expenses for Misc. Office</v>
          </cell>
          <cell r="K2446">
            <v>0</v>
          </cell>
          <cell r="O2446">
            <v>6.117924528301887</v>
          </cell>
        </row>
        <row r="2447">
          <cell r="C2447" t="str">
            <v>JANUARY</v>
          </cell>
          <cell r="H2447" t="str">
            <v>OVERHEAD</v>
          </cell>
          <cell r="J2447" t="str">
            <v>Expenses for Misc. Office</v>
          </cell>
          <cell r="K2447">
            <v>0</v>
          </cell>
          <cell r="O2447">
            <v>2.328679245283019</v>
          </cell>
        </row>
        <row r="2448">
          <cell r="C2448" t="str">
            <v>JANUARY</v>
          </cell>
          <cell r="H2448" t="str">
            <v>OVERHEAD</v>
          </cell>
          <cell r="J2448" t="str">
            <v>Expenses for Misc. Office</v>
          </cell>
          <cell r="K2448">
            <v>0</v>
          </cell>
          <cell r="O2448">
            <v>19.872641509433961</v>
          </cell>
        </row>
        <row r="2449">
          <cell r="C2449" t="str">
            <v>JANUARY</v>
          </cell>
          <cell r="H2449" t="str">
            <v>OVERHEAD</v>
          </cell>
          <cell r="J2449" t="str">
            <v>Expenses for Misc. Office</v>
          </cell>
          <cell r="K2449">
            <v>0</v>
          </cell>
          <cell r="O2449">
            <v>26.567028301886793</v>
          </cell>
        </row>
        <row r="2450">
          <cell r="C2450" t="str">
            <v>FEBRUARY</v>
          </cell>
          <cell r="H2450" t="str">
            <v>OVERHEAD</v>
          </cell>
          <cell r="J2450" t="str">
            <v>Expenses for Misc. Office</v>
          </cell>
          <cell r="K2450">
            <v>0</v>
          </cell>
          <cell r="O2450">
            <v>11.018867924528301</v>
          </cell>
        </row>
        <row r="2451">
          <cell r="C2451" t="str">
            <v>FEBRUARY</v>
          </cell>
          <cell r="H2451" t="str">
            <v>OVERHEAD</v>
          </cell>
          <cell r="J2451" t="str">
            <v>Expenses for Misc. Office</v>
          </cell>
          <cell r="K2451">
            <v>0</v>
          </cell>
          <cell r="O2451">
            <v>1.9405660377358489</v>
          </cell>
        </row>
        <row r="2452">
          <cell r="C2452" t="str">
            <v>FEBRUARY</v>
          </cell>
          <cell r="H2452" t="str">
            <v>OVERHEAD</v>
          </cell>
          <cell r="J2452" t="str">
            <v>Expenses for Misc. Office</v>
          </cell>
          <cell r="K2452">
            <v>0</v>
          </cell>
          <cell r="O2452">
            <v>25.490566037735849</v>
          </cell>
        </row>
        <row r="2453">
          <cell r="C2453" t="str">
            <v>FEBRUARY</v>
          </cell>
          <cell r="H2453" t="str">
            <v>OVERHEAD</v>
          </cell>
          <cell r="J2453" t="str">
            <v>Expenses for Misc. Office</v>
          </cell>
          <cell r="K2453">
            <v>0</v>
          </cell>
          <cell r="O2453">
            <v>0.51415094339622647</v>
          </cell>
        </row>
        <row r="2454">
          <cell r="C2454" t="str">
            <v>FEBRUARY</v>
          </cell>
          <cell r="H2454" t="str">
            <v>OVERHEAD</v>
          </cell>
          <cell r="J2454" t="str">
            <v>Expenses for Misc. Office</v>
          </cell>
          <cell r="K2454">
            <v>0</v>
          </cell>
          <cell r="O2454">
            <v>5.1226415094339623</v>
          </cell>
        </row>
        <row r="2455">
          <cell r="C2455" t="str">
            <v>FEBRUARY</v>
          </cell>
          <cell r="H2455" t="str">
            <v>OVERHEAD</v>
          </cell>
          <cell r="J2455" t="str">
            <v>Expenses for Misc. Office</v>
          </cell>
          <cell r="K2455">
            <v>0</v>
          </cell>
          <cell r="O2455">
            <v>5.9575471698113205</v>
          </cell>
        </row>
        <row r="2456">
          <cell r="C2456" t="str">
            <v>FEBRUARY</v>
          </cell>
          <cell r="H2456" t="str">
            <v>OVERHEAD</v>
          </cell>
          <cell r="J2456" t="str">
            <v>Expenses for Misc. Office</v>
          </cell>
          <cell r="K2456">
            <v>0</v>
          </cell>
          <cell r="O2456">
            <v>5.6415094339622645</v>
          </cell>
        </row>
        <row r="2457">
          <cell r="C2457" t="str">
            <v>FEBRUARY</v>
          </cell>
          <cell r="H2457" t="str">
            <v>OVERHEAD</v>
          </cell>
          <cell r="J2457" t="str">
            <v>Expenses for Misc. Office</v>
          </cell>
          <cell r="K2457">
            <v>0</v>
          </cell>
          <cell r="O2457">
            <v>15.712264150943396</v>
          </cell>
        </row>
        <row r="2458">
          <cell r="O2458">
            <v>5273.1475943396226</v>
          </cell>
        </row>
        <row r="2459">
          <cell r="O2459">
            <v>5273.1475943396226</v>
          </cell>
        </row>
        <row r="2460">
          <cell r="O2460">
            <v>568318.03132075467</v>
          </cell>
        </row>
        <row r="2461">
          <cell r="O2461">
            <v>869722.49462264159</v>
          </cell>
        </row>
        <row r="2462">
          <cell r="O2462">
            <v>0</v>
          </cell>
        </row>
        <row r="2463">
          <cell r="O2463">
            <v>0</v>
          </cell>
        </row>
        <row r="2464">
          <cell r="O2464">
            <v>0</v>
          </cell>
        </row>
        <row r="2465">
          <cell r="O2465">
            <v>0</v>
          </cell>
        </row>
        <row r="2466">
          <cell r="C2466" t="str">
            <v>DECEMBER</v>
          </cell>
          <cell r="H2466" t="str">
            <v>OVERHEAD</v>
          </cell>
          <cell r="J2466">
            <v>0</v>
          </cell>
          <cell r="K2466">
            <v>0</v>
          </cell>
          <cell r="O2466">
            <v>39900.933679245281</v>
          </cell>
        </row>
        <row r="2467">
          <cell r="O2467">
            <v>39900.933679245281</v>
          </cell>
        </row>
        <row r="2468">
          <cell r="O2468">
            <v>0</v>
          </cell>
        </row>
        <row r="2469">
          <cell r="C2469" t="str">
            <v>DECEMBER</v>
          </cell>
          <cell r="H2469" t="str">
            <v>OVERHEAD</v>
          </cell>
          <cell r="J2469">
            <v>0</v>
          </cell>
          <cell r="K2469">
            <v>0</v>
          </cell>
          <cell r="O2469">
            <v>2176.2451415094338</v>
          </cell>
        </row>
        <row r="2470">
          <cell r="O2470">
            <v>2176.2451415094338</v>
          </cell>
        </row>
        <row r="2471">
          <cell r="O2471">
            <v>42077.178820754714</v>
          </cell>
        </row>
        <row r="2472">
          <cell r="O2472">
            <v>0</v>
          </cell>
        </row>
        <row r="2473">
          <cell r="C2473" t="str">
            <v>AUGUST</v>
          </cell>
          <cell r="H2473">
            <v>0</v>
          </cell>
          <cell r="J2473">
            <v>0</v>
          </cell>
          <cell r="K2473">
            <v>0</v>
          </cell>
          <cell r="O2473">
            <v>0.48113207547169812</v>
          </cell>
        </row>
        <row r="2474">
          <cell r="C2474" t="str">
            <v>SEPTEMBER</v>
          </cell>
          <cell r="H2474">
            <v>0</v>
          </cell>
          <cell r="J2474">
            <v>0</v>
          </cell>
          <cell r="K2474">
            <v>0</v>
          </cell>
          <cell r="O2474">
            <v>8.4575471698113205</v>
          </cell>
        </row>
        <row r="2475">
          <cell r="O2475">
            <v>8.9386792452830193</v>
          </cell>
        </row>
        <row r="2476">
          <cell r="O2476">
            <v>0</v>
          </cell>
        </row>
        <row r="2477">
          <cell r="O2477">
            <v>0</v>
          </cell>
        </row>
        <row r="2478">
          <cell r="C2478" t="str">
            <v>OCTOBER</v>
          </cell>
          <cell r="H2478" t="str">
            <v>OVERHEAD</v>
          </cell>
          <cell r="J2478">
            <v>0</v>
          </cell>
          <cell r="K2478">
            <v>0</v>
          </cell>
          <cell r="O2478">
            <v>204</v>
          </cell>
        </row>
        <row r="2479">
          <cell r="C2479" t="str">
            <v>OCTOBER</v>
          </cell>
          <cell r="H2479" t="str">
            <v>OVERHEAD</v>
          </cell>
          <cell r="J2479">
            <v>0</v>
          </cell>
          <cell r="K2479">
            <v>0</v>
          </cell>
          <cell r="O2479">
            <v>32.641509433962263</v>
          </cell>
        </row>
        <row r="2480">
          <cell r="C2480" t="str">
            <v>FEBRUARY</v>
          </cell>
          <cell r="H2480" t="str">
            <v>OVERHEAD</v>
          </cell>
          <cell r="J2480">
            <v>0</v>
          </cell>
          <cell r="K2480">
            <v>0</v>
          </cell>
          <cell r="O2480">
            <v>764.61325471698115</v>
          </cell>
        </row>
        <row r="2481">
          <cell r="O2481">
            <v>1001.2547641509434</v>
          </cell>
        </row>
        <row r="2482">
          <cell r="O2482">
            <v>1001.2547641509434</v>
          </cell>
        </row>
        <row r="2483">
          <cell r="O2483">
            <v>0</v>
          </cell>
        </row>
        <row r="2484">
          <cell r="C2484">
            <v>0</v>
          </cell>
          <cell r="H2484">
            <v>0</v>
          </cell>
          <cell r="J2484">
            <v>0</v>
          </cell>
          <cell r="K2484">
            <v>0</v>
          </cell>
          <cell r="O2484">
            <v>9526.5733018867923</v>
          </cell>
        </row>
        <row r="2485">
          <cell r="O2485">
            <v>9526.5733018867923</v>
          </cell>
        </row>
        <row r="2486">
          <cell r="O2486">
            <v>52613.945566037743</v>
          </cell>
        </row>
        <row r="2487">
          <cell r="O2487">
            <v>-52613.945566037743</v>
          </cell>
        </row>
        <row r="2488">
          <cell r="O2488">
            <v>817108.54905660381</v>
          </cell>
        </row>
        <row r="2495">
          <cell r="J2495" t="str">
            <v>Salary expenses (Management/Adm.personnel)</v>
          </cell>
        </row>
        <row r="2496">
          <cell r="J2496" t="str">
            <v xml:space="preserve">NIS (Management/Adm.personnel) </v>
          </cell>
        </row>
        <row r="2497">
          <cell r="J2497" t="str">
            <v>OVERHEAD</v>
          </cell>
        </row>
      </sheetData>
      <sheetData sheetId="4"/>
      <sheetData sheetId="5">
        <row r="51">
          <cell r="S51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57"/>
  <sheetViews>
    <sheetView zoomScale="90" zoomScaleNormal="90" workbookViewId="0"/>
  </sheetViews>
  <sheetFormatPr defaultColWidth="9.1796875" defaultRowHeight="12.5" x14ac:dyDescent="0.25"/>
  <cols>
    <col min="1" max="1" width="6.81640625" style="150" customWidth="1"/>
    <col min="2" max="2" width="35.6328125" style="158" customWidth="1"/>
    <col min="3" max="3" width="13.81640625" style="150" bestFit="1" customWidth="1"/>
    <col min="4" max="6" width="15.6328125" style="150" customWidth="1"/>
    <col min="7" max="7" width="7.7265625" style="150" customWidth="1"/>
    <col min="8" max="8" width="35.6328125" style="150" customWidth="1"/>
    <col min="9" max="9" width="14" style="117" bestFit="1" customWidth="1"/>
    <col min="10" max="10" width="13.81640625" style="158" customWidth="1"/>
    <col min="11" max="12" width="9.1796875" style="158"/>
    <col min="13" max="13" width="14.7265625" style="158" customWidth="1"/>
    <col min="14" max="14" width="11.453125" style="158" customWidth="1"/>
    <col min="15" max="16384" width="9.1796875" style="158"/>
  </cols>
  <sheetData>
    <row r="1" spans="1:14" ht="13" x14ac:dyDescent="0.3">
      <c r="B1" s="232" t="s">
        <v>100</v>
      </c>
      <c r="C1" s="233">
        <v>44689</v>
      </c>
    </row>
    <row r="2" spans="1:14" x14ac:dyDescent="0.25">
      <c r="B2" s="230"/>
      <c r="C2" s="231"/>
    </row>
    <row r="3" spans="1:14" ht="13" x14ac:dyDescent="0.3">
      <c r="B3" s="156" t="s">
        <v>68</v>
      </c>
      <c r="H3" s="157" t="s">
        <v>69</v>
      </c>
    </row>
    <row r="4" spans="1:14" ht="13" x14ac:dyDescent="0.3">
      <c r="B4" s="156"/>
      <c r="H4" s="157"/>
      <c r="J4" s="117"/>
      <c r="N4" s="150"/>
    </row>
    <row r="5" spans="1:14" ht="13" x14ac:dyDescent="0.3">
      <c r="B5" s="159" t="s">
        <v>70</v>
      </c>
      <c r="H5" s="159" t="s">
        <v>70</v>
      </c>
      <c r="J5" s="117"/>
      <c r="N5" s="189"/>
    </row>
    <row r="6" spans="1:14" x14ac:dyDescent="0.25">
      <c r="A6" s="150">
        <v>1</v>
      </c>
      <c r="B6" s="158" t="str">
        <f>'#1'!A1</f>
        <v>Security Items</v>
      </c>
      <c r="C6" s="151"/>
      <c r="D6" s="210">
        <f>'#1'!B3</f>
        <v>0</v>
      </c>
      <c r="E6" s="210"/>
      <c r="G6" s="150">
        <v>1</v>
      </c>
      <c r="H6" s="158" t="s">
        <v>91</v>
      </c>
      <c r="I6" s="211">
        <f>'#1'!B8</f>
        <v>0</v>
      </c>
      <c r="J6" s="212"/>
      <c r="N6" s="189"/>
    </row>
    <row r="7" spans="1:14" x14ac:dyDescent="0.25">
      <c r="A7" s="150">
        <v>2</v>
      </c>
      <c r="C7" s="151"/>
      <c r="D7" s="210"/>
      <c r="E7" s="210"/>
      <c r="G7" s="150">
        <v>2</v>
      </c>
      <c r="H7" s="158"/>
      <c r="I7" s="211"/>
      <c r="J7" s="212"/>
      <c r="N7" s="189"/>
    </row>
    <row r="8" spans="1:14" ht="13" x14ac:dyDescent="0.3">
      <c r="C8" s="152"/>
      <c r="D8" s="161">
        <f>SUM(D6:D7)</f>
        <v>0</v>
      </c>
      <c r="E8" s="213"/>
      <c r="H8" s="158"/>
      <c r="I8" s="162">
        <f>SUM(I6:I7)</f>
        <v>0</v>
      </c>
      <c r="J8" s="215"/>
      <c r="N8" s="189"/>
    </row>
    <row r="9" spans="1:14" x14ac:dyDescent="0.25">
      <c r="E9" s="214"/>
      <c r="J9" s="216"/>
      <c r="N9" s="189"/>
    </row>
    <row r="10" spans="1:14" ht="13" x14ac:dyDescent="0.3">
      <c r="B10" s="159" t="s">
        <v>46</v>
      </c>
      <c r="E10" s="214"/>
      <c r="H10" s="159" t="s">
        <v>89</v>
      </c>
      <c r="J10" s="216"/>
      <c r="N10" s="189"/>
    </row>
    <row r="11" spans="1:14" x14ac:dyDescent="0.25">
      <c r="A11" s="150">
        <v>1</v>
      </c>
      <c r="B11" s="158" t="s">
        <v>91</v>
      </c>
      <c r="C11" s="151"/>
      <c r="D11" s="151">
        <f>'#1'!B4</f>
        <v>0</v>
      </c>
      <c r="E11" s="210"/>
      <c r="G11" s="150">
        <v>1</v>
      </c>
      <c r="H11" s="158" t="s">
        <v>91</v>
      </c>
      <c r="I11" s="211">
        <f>'#1'!B9</f>
        <v>0</v>
      </c>
      <c r="J11" s="212"/>
      <c r="N11" s="189"/>
    </row>
    <row r="12" spans="1:14" x14ac:dyDescent="0.25">
      <c r="A12" s="150">
        <v>2</v>
      </c>
      <c r="C12" s="151"/>
      <c r="D12" s="210"/>
      <c r="E12" s="210"/>
      <c r="G12" s="150">
        <v>2</v>
      </c>
      <c r="H12" s="158"/>
      <c r="I12" s="211"/>
      <c r="J12" s="212"/>
      <c r="N12" s="189"/>
    </row>
    <row r="13" spans="1:14" ht="13" x14ac:dyDescent="0.3">
      <c r="C13" s="152"/>
      <c r="D13" s="152">
        <f>SUM(D11:D12)</f>
        <v>0</v>
      </c>
      <c r="E13" s="213"/>
      <c r="H13" s="158"/>
      <c r="I13" s="162">
        <f>SUM(I11:I12)</f>
        <v>0</v>
      </c>
      <c r="J13" s="215"/>
      <c r="N13" s="189"/>
    </row>
    <row r="14" spans="1:14" x14ac:dyDescent="0.25">
      <c r="N14" s="189"/>
    </row>
    <row r="15" spans="1:14" ht="13" x14ac:dyDescent="0.3">
      <c r="B15" s="159" t="s">
        <v>96</v>
      </c>
      <c r="H15" s="159" t="s">
        <v>58</v>
      </c>
      <c r="N15" s="189"/>
    </row>
    <row r="16" spans="1:14" x14ac:dyDescent="0.25">
      <c r="A16" s="150">
        <v>1</v>
      </c>
      <c r="B16" s="158" t="s">
        <v>91</v>
      </c>
      <c r="C16" s="151"/>
      <c r="D16" s="210">
        <f>'#1'!B5</f>
        <v>0</v>
      </c>
      <c r="E16" s="210"/>
      <c r="G16" s="150">
        <v>1</v>
      </c>
      <c r="H16" s="158" t="s">
        <v>91</v>
      </c>
      <c r="I16" s="211">
        <f>'#1'!B10</f>
        <v>0</v>
      </c>
      <c r="J16" s="212"/>
      <c r="N16" s="189"/>
    </row>
    <row r="17" spans="1:14" x14ac:dyDescent="0.25">
      <c r="A17" s="150">
        <v>2</v>
      </c>
      <c r="C17" s="151"/>
      <c r="D17" s="210"/>
      <c r="E17" s="210"/>
      <c r="G17" s="150">
        <v>2</v>
      </c>
      <c r="H17" s="158"/>
      <c r="I17" s="211"/>
      <c r="J17" s="212"/>
      <c r="N17" s="189"/>
    </row>
    <row r="18" spans="1:14" ht="13" x14ac:dyDescent="0.3">
      <c r="C18" s="152"/>
      <c r="D18" s="161">
        <f>SUM(D16:D17)</f>
        <v>0</v>
      </c>
      <c r="E18" s="213"/>
      <c r="H18" s="158"/>
      <c r="I18" s="162">
        <f>SUM(I16:I17)</f>
        <v>0</v>
      </c>
      <c r="J18" s="215"/>
      <c r="N18" s="189"/>
    </row>
    <row r="19" spans="1:14" x14ac:dyDescent="0.25">
      <c r="J19" s="216"/>
      <c r="N19" s="189"/>
    </row>
    <row r="20" spans="1:14" ht="13" x14ac:dyDescent="0.3">
      <c r="B20" s="156" t="s">
        <v>71</v>
      </c>
      <c r="C20" s="153"/>
      <c r="D20" s="153">
        <f>D8+D13+D18</f>
        <v>0</v>
      </c>
      <c r="E20" s="153"/>
      <c r="H20" s="159" t="s">
        <v>72</v>
      </c>
    </row>
    <row r="21" spans="1:14" x14ac:dyDescent="0.25">
      <c r="D21" s="151"/>
      <c r="E21" s="151"/>
      <c r="G21" s="150">
        <v>1</v>
      </c>
      <c r="H21" s="158" t="s">
        <v>91</v>
      </c>
      <c r="I21" s="211">
        <f>'#1'!B11</f>
        <v>0</v>
      </c>
      <c r="N21" s="192"/>
    </row>
    <row r="22" spans="1:14" x14ac:dyDescent="0.25">
      <c r="D22" s="151"/>
      <c r="E22" s="151"/>
      <c r="G22" s="150">
        <v>2</v>
      </c>
      <c r="H22" s="158"/>
      <c r="I22" s="211"/>
      <c r="J22" s="188"/>
    </row>
    <row r="23" spans="1:14" ht="13" x14ac:dyDescent="0.25">
      <c r="H23" s="158"/>
      <c r="I23" s="162">
        <f>SUM(I21:I22)</f>
        <v>0</v>
      </c>
      <c r="J23" s="188"/>
    </row>
    <row r="24" spans="1:14" x14ac:dyDescent="0.25">
      <c r="J24" s="212"/>
    </row>
    <row r="25" spans="1:14" ht="13" x14ac:dyDescent="0.3">
      <c r="H25" s="159" t="s">
        <v>44</v>
      </c>
      <c r="J25" s="215"/>
    </row>
    <row r="26" spans="1:14" x14ac:dyDescent="0.25">
      <c r="B26" s="158" t="s">
        <v>75</v>
      </c>
      <c r="G26" s="150">
        <v>1</v>
      </c>
      <c r="H26" s="158" t="s">
        <v>91</v>
      </c>
      <c r="I26" s="211">
        <f>'#1'!B12</f>
        <v>0</v>
      </c>
      <c r="J26" s="216"/>
    </row>
    <row r="27" spans="1:14" ht="13" x14ac:dyDescent="0.3">
      <c r="A27" s="154"/>
      <c r="B27" s="154"/>
      <c r="C27" s="157" t="s">
        <v>87</v>
      </c>
      <c r="D27" s="157"/>
      <c r="E27" s="157"/>
      <c r="F27" s="157"/>
      <c r="G27" s="150">
        <v>2</v>
      </c>
      <c r="H27" s="158"/>
      <c r="I27" s="211"/>
      <c r="J27" s="216"/>
    </row>
    <row r="28" spans="1:14" ht="13" x14ac:dyDescent="0.25">
      <c r="A28" s="150">
        <v>1</v>
      </c>
      <c r="B28" s="158" t="s">
        <v>91</v>
      </c>
      <c r="C28" s="151">
        <f>'#1'!B15</f>
        <v>0</v>
      </c>
      <c r="D28" s="165"/>
      <c r="E28" s="165"/>
      <c r="F28" s="165"/>
      <c r="H28" s="158"/>
      <c r="I28" s="162">
        <f>SUM(I26:I27)</f>
        <v>0</v>
      </c>
      <c r="J28" s="212"/>
    </row>
    <row r="29" spans="1:14" ht="13" x14ac:dyDescent="0.3">
      <c r="A29" s="150">
        <v>2</v>
      </c>
      <c r="C29" s="151"/>
      <c r="D29" s="165"/>
      <c r="E29" s="165"/>
      <c r="F29" s="165"/>
      <c r="J29" s="215"/>
    </row>
    <row r="30" spans="1:14" ht="13.5" thickBot="1" x14ac:dyDescent="0.35">
      <c r="C30" s="155">
        <f>SUM(C28:C29)</f>
        <v>0</v>
      </c>
      <c r="D30" s="165"/>
      <c r="E30" s="165"/>
      <c r="F30" s="165"/>
      <c r="H30" s="159" t="s">
        <v>90</v>
      </c>
      <c r="J30" s="216"/>
      <c r="M30" s="189"/>
    </row>
    <row r="31" spans="1:14" x14ac:dyDescent="0.25">
      <c r="C31" s="191"/>
      <c r="D31" s="165"/>
      <c r="E31" s="165"/>
      <c r="F31" s="165"/>
      <c r="G31" s="150">
        <v>1</v>
      </c>
      <c r="H31" s="158" t="s">
        <v>91</v>
      </c>
      <c r="I31" s="211">
        <f>'#1'!B13</f>
        <v>0</v>
      </c>
      <c r="J31" s="216"/>
    </row>
    <row r="32" spans="1:14" ht="13" x14ac:dyDescent="0.3">
      <c r="B32" s="156"/>
      <c r="C32" s="153"/>
      <c r="D32" s="165"/>
      <c r="E32" s="165"/>
      <c r="F32" s="165"/>
      <c r="G32" s="150">
        <v>2</v>
      </c>
      <c r="H32" s="158"/>
      <c r="I32" s="211"/>
      <c r="J32" s="212"/>
    </row>
    <row r="33" spans="3:10" ht="13" x14ac:dyDescent="0.3">
      <c r="C33" s="151"/>
      <c r="D33" s="165"/>
      <c r="E33" s="165"/>
      <c r="F33" s="165"/>
      <c r="H33" s="158"/>
      <c r="I33" s="162">
        <f>SUM(I31:I32)</f>
        <v>0</v>
      </c>
      <c r="J33" s="215"/>
    </row>
    <row r="34" spans="3:10" ht="13" x14ac:dyDescent="0.3">
      <c r="C34" s="191"/>
      <c r="D34" s="234"/>
      <c r="E34" s="234"/>
      <c r="F34" s="234"/>
      <c r="J34" s="216"/>
    </row>
    <row r="35" spans="3:10" ht="13" x14ac:dyDescent="0.3">
      <c r="C35" s="151"/>
      <c r="D35" s="235"/>
      <c r="E35" s="235"/>
      <c r="F35" s="214"/>
      <c r="H35" s="157" t="s">
        <v>73</v>
      </c>
      <c r="I35" s="163">
        <f>I33+I28+I23+I18+I13+I8</f>
        <v>0</v>
      </c>
      <c r="J35" s="216"/>
    </row>
    <row r="36" spans="3:10" x14ac:dyDescent="0.25">
      <c r="I36" s="164"/>
      <c r="J36" s="212"/>
    </row>
    <row r="37" spans="3:10" ht="13" x14ac:dyDescent="0.3">
      <c r="C37" s="207"/>
      <c r="D37" s="221"/>
      <c r="E37" s="221"/>
      <c r="H37" s="219" t="s">
        <v>74</v>
      </c>
      <c r="I37" s="220">
        <f>I35+D20</f>
        <v>0</v>
      </c>
      <c r="J37" s="215"/>
    </row>
    <row r="38" spans="3:10" ht="13" x14ac:dyDescent="0.3">
      <c r="C38" s="207"/>
      <c r="D38" s="222"/>
      <c r="E38" s="222"/>
    </row>
    <row r="39" spans="3:10" ht="13" x14ac:dyDescent="0.25">
      <c r="D39" s="223"/>
      <c r="E39" s="223"/>
      <c r="J39" s="163"/>
    </row>
    <row r="40" spans="3:10" x14ac:dyDescent="0.25">
      <c r="D40" s="222"/>
      <c r="E40" s="222"/>
      <c r="J40" s="216"/>
    </row>
    <row r="41" spans="3:10" ht="13" x14ac:dyDescent="0.25">
      <c r="D41" s="224"/>
      <c r="E41" s="224"/>
      <c r="J41" s="217"/>
    </row>
    <row r="42" spans="3:10" ht="13" x14ac:dyDescent="0.3">
      <c r="D42" s="225"/>
      <c r="E42" s="226"/>
      <c r="J42" s="216"/>
    </row>
    <row r="43" spans="3:10" ht="13" x14ac:dyDescent="0.3">
      <c r="D43" s="226"/>
      <c r="E43" s="226"/>
    </row>
    <row r="44" spans="3:10" ht="13" x14ac:dyDescent="0.3">
      <c r="D44" s="227"/>
      <c r="E44" s="227"/>
    </row>
    <row r="45" spans="3:10" x14ac:dyDescent="0.25">
      <c r="D45" s="224"/>
      <c r="E45" s="224"/>
    </row>
    <row r="46" spans="3:10" x14ac:dyDescent="0.25">
      <c r="E46" s="198"/>
    </row>
    <row r="47" spans="3:10" x14ac:dyDescent="0.25">
      <c r="E47" s="198"/>
    </row>
    <row r="48" spans="3:10" x14ac:dyDescent="0.25">
      <c r="E48" s="198"/>
    </row>
    <row r="49" spans="4:5" x14ac:dyDescent="0.25">
      <c r="E49" s="198"/>
    </row>
    <row r="52" spans="4:5" x14ac:dyDescent="0.25">
      <c r="D52" s="196"/>
    </row>
    <row r="53" spans="4:5" x14ac:dyDescent="0.25">
      <c r="D53" s="196"/>
    </row>
    <row r="54" spans="4:5" x14ac:dyDescent="0.25">
      <c r="D54" s="196"/>
    </row>
    <row r="55" spans="4:5" x14ac:dyDescent="0.25">
      <c r="D55" s="196"/>
    </row>
    <row r="56" spans="4:5" x14ac:dyDescent="0.25">
      <c r="D56" s="196"/>
    </row>
    <row r="57" spans="4:5" x14ac:dyDescent="0.25">
      <c r="D57" s="19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3306-4241-4D1B-A74A-5A70C5CFE6AB}">
  <sheetPr>
    <tabColor rgb="FF92D050"/>
  </sheetPr>
  <dimension ref="A1:AA92"/>
  <sheetViews>
    <sheetView showGridLines="0" tabSelected="1" zoomScale="90" zoomScaleNormal="90" workbookViewId="0">
      <selection activeCell="B57" sqref="B57"/>
    </sheetView>
  </sheetViews>
  <sheetFormatPr defaultRowHeight="14.5" x14ac:dyDescent="0.35"/>
  <cols>
    <col min="1" max="1" width="34" style="100" bestFit="1" customWidth="1"/>
    <col min="2" max="2" width="35" customWidth="1"/>
    <col min="3" max="3" width="9.26953125" customWidth="1"/>
    <col min="4" max="4" width="14" bestFit="1" customWidth="1"/>
    <col min="5" max="5" width="12" customWidth="1"/>
    <col min="6" max="6" width="12.1796875" customWidth="1"/>
    <col min="7" max="7" width="14.453125" customWidth="1"/>
    <col min="8" max="9" width="17" customWidth="1"/>
    <col min="10" max="10" width="13.54296875" customWidth="1"/>
    <col min="11" max="11" width="16.54296875" customWidth="1"/>
    <col min="12" max="12" width="16.7265625" customWidth="1"/>
    <col min="13" max="13" width="7" style="180" customWidth="1"/>
    <col min="14" max="15" width="13" style="180" customWidth="1"/>
    <col min="16" max="16" width="8.7265625" style="180"/>
    <col min="17" max="17" width="10.6328125" style="180" bestFit="1" customWidth="1"/>
    <col min="18" max="20" width="8.7265625" style="180"/>
    <col min="21" max="21" width="12.81640625" bestFit="1" customWidth="1"/>
    <col min="23" max="23" width="19.26953125" customWidth="1"/>
    <col min="24" max="24" width="14.1796875" customWidth="1"/>
  </cols>
  <sheetData>
    <row r="1" spans="1:22" s="60" customFormat="1" ht="13" x14ac:dyDescent="0.35">
      <c r="A1" s="59" t="s">
        <v>91</v>
      </c>
      <c r="B1" s="117"/>
      <c r="D1" s="117"/>
      <c r="E1" s="117"/>
      <c r="G1" s="258"/>
      <c r="H1" s="258"/>
      <c r="I1" s="258"/>
      <c r="J1" s="258"/>
      <c r="K1" s="258"/>
      <c r="L1" s="61"/>
      <c r="M1" s="139"/>
      <c r="N1" s="136"/>
      <c r="O1" s="140"/>
      <c r="P1" s="140"/>
      <c r="Q1" s="140"/>
      <c r="R1" s="140"/>
      <c r="S1" s="140"/>
      <c r="T1" s="140"/>
    </row>
    <row r="2" spans="1:22" s="60" customFormat="1" ht="12.5" x14ac:dyDescent="0.35">
      <c r="A2" s="88" t="s">
        <v>92</v>
      </c>
      <c r="B2" s="62"/>
      <c r="C2" s="62"/>
      <c r="E2" s="117"/>
      <c r="L2" s="61"/>
      <c r="M2" s="139"/>
      <c r="N2" s="140"/>
      <c r="O2" s="140"/>
      <c r="P2" s="140"/>
      <c r="Q2" s="140"/>
      <c r="R2" s="140"/>
      <c r="S2" s="140"/>
      <c r="T2" s="140"/>
    </row>
    <row r="3" spans="1:22" s="60" customFormat="1" ht="13" x14ac:dyDescent="0.3">
      <c r="A3" s="122" t="s">
        <v>61</v>
      </c>
      <c r="B3" s="123">
        <f>H29</f>
        <v>0</v>
      </c>
      <c r="C3" s="102"/>
      <c r="M3" s="140"/>
      <c r="N3" s="140"/>
      <c r="O3" s="140"/>
      <c r="P3" s="140"/>
      <c r="Q3" s="140"/>
      <c r="R3" s="140"/>
      <c r="S3" s="140"/>
      <c r="T3" s="140"/>
      <c r="U3" s="193">
        <v>2410</v>
      </c>
      <c r="V3" s="60" t="s">
        <v>76</v>
      </c>
    </row>
    <row r="4" spans="1:22" s="60" customFormat="1" ht="13" x14ac:dyDescent="0.3">
      <c r="A4" s="122" t="s">
        <v>46</v>
      </c>
      <c r="B4" s="123">
        <f>H52</f>
        <v>0</v>
      </c>
      <c r="C4" s="102"/>
      <c r="D4" s="134"/>
      <c r="M4" s="140"/>
      <c r="N4" s="140"/>
      <c r="O4" s="140"/>
      <c r="P4" s="140"/>
      <c r="Q4" s="140"/>
      <c r="R4" s="140"/>
      <c r="S4" s="140"/>
      <c r="T4" s="140"/>
      <c r="U4" s="60">
        <v>500</v>
      </c>
      <c r="V4" s="60" t="s">
        <v>77</v>
      </c>
    </row>
    <row r="5" spans="1:22" s="60" customFormat="1" ht="13" x14ac:dyDescent="0.3">
      <c r="A5" s="122" t="s">
        <v>96</v>
      </c>
      <c r="B5" s="123">
        <f>I29+I52</f>
        <v>0</v>
      </c>
      <c r="C5" s="102"/>
      <c r="E5" s="80"/>
      <c r="M5" s="140"/>
      <c r="N5" s="140"/>
      <c r="O5" s="140"/>
      <c r="P5" s="140"/>
      <c r="Q5" s="140"/>
      <c r="R5" s="140"/>
      <c r="S5" s="140"/>
      <c r="T5" s="140"/>
      <c r="U5" s="60">
        <v>50</v>
      </c>
      <c r="V5" s="60" t="s">
        <v>77</v>
      </c>
    </row>
    <row r="6" spans="1:22" s="60" customFormat="1" ht="13" x14ac:dyDescent="0.3">
      <c r="A6" s="122" t="s">
        <v>62</v>
      </c>
      <c r="B6" s="123">
        <f>SUM(B3:B5)</f>
        <v>0</v>
      </c>
      <c r="C6" s="101"/>
      <c r="E6" s="80"/>
      <c r="K6" s="144"/>
      <c r="M6" s="140"/>
      <c r="N6" s="140"/>
      <c r="O6" s="140"/>
      <c r="P6" s="140"/>
      <c r="Q6" s="140"/>
      <c r="R6" s="140"/>
      <c r="S6" s="140"/>
      <c r="T6" s="140"/>
      <c r="U6" s="195">
        <f>B22*U5</f>
        <v>0</v>
      </c>
      <c r="V6" s="60" t="s">
        <v>77</v>
      </c>
    </row>
    <row r="7" spans="1:22" s="85" customFormat="1" ht="13" x14ac:dyDescent="0.3">
      <c r="A7" s="131"/>
      <c r="B7" s="132"/>
      <c r="C7" s="133"/>
      <c r="E7" s="135"/>
      <c r="K7" s="144"/>
      <c r="M7" s="166"/>
      <c r="N7" s="166"/>
      <c r="O7" s="166"/>
      <c r="P7" s="166"/>
      <c r="Q7" s="166"/>
      <c r="R7" s="166"/>
      <c r="S7" s="166"/>
      <c r="T7" s="166"/>
      <c r="U7" s="85">
        <f>U6/U4</f>
        <v>0</v>
      </c>
      <c r="V7" s="85" t="s">
        <v>67</v>
      </c>
    </row>
    <row r="8" spans="1:22" s="60" customFormat="1" ht="13" x14ac:dyDescent="0.3">
      <c r="A8" s="97" t="s">
        <v>64</v>
      </c>
      <c r="B8" s="98">
        <f>H41</f>
        <v>0</v>
      </c>
      <c r="C8" s="101"/>
      <c r="E8" s="96"/>
      <c r="M8" s="140"/>
      <c r="N8" s="140"/>
      <c r="O8" s="140"/>
      <c r="P8" s="140"/>
      <c r="Q8" s="140"/>
      <c r="R8" s="140"/>
      <c r="S8" s="140"/>
      <c r="T8" s="140"/>
      <c r="U8" s="60">
        <f>U7*U3</f>
        <v>0</v>
      </c>
      <c r="V8" s="60" t="s">
        <v>78</v>
      </c>
    </row>
    <row r="9" spans="1:22" s="60" customFormat="1" ht="13" x14ac:dyDescent="0.3">
      <c r="A9" s="97" t="s">
        <v>96</v>
      </c>
      <c r="B9" s="98">
        <f>I41</f>
        <v>0</v>
      </c>
      <c r="C9" s="139"/>
      <c r="D9" s="136"/>
      <c r="E9" s="177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60">
        <f>U8/1000</f>
        <v>0</v>
      </c>
      <c r="V9" s="60" t="s">
        <v>79</v>
      </c>
    </row>
    <row r="10" spans="1:22" s="60" customFormat="1" ht="13" x14ac:dyDescent="0.3">
      <c r="A10" s="126" t="s">
        <v>58</v>
      </c>
      <c r="B10" s="127">
        <f>I55+I56</f>
        <v>0</v>
      </c>
      <c r="C10" s="139"/>
      <c r="D10" s="136"/>
      <c r="E10" s="140"/>
      <c r="F10" s="190"/>
      <c r="G10" s="140"/>
      <c r="H10" s="145"/>
      <c r="I10" s="146"/>
      <c r="J10" s="140"/>
      <c r="K10" s="149"/>
      <c r="L10" s="140"/>
      <c r="M10" s="140"/>
      <c r="N10" s="201"/>
      <c r="O10" s="201"/>
      <c r="P10" s="201"/>
      <c r="Q10" s="201"/>
      <c r="R10" s="201"/>
      <c r="S10" s="140"/>
      <c r="T10" s="140"/>
    </row>
    <row r="11" spans="1:22" s="60" customFormat="1" ht="13" x14ac:dyDescent="0.3">
      <c r="A11" s="126" t="s">
        <v>66</v>
      </c>
      <c r="B11" s="127">
        <f>I70+I77</f>
        <v>0</v>
      </c>
      <c r="C11" s="139"/>
      <c r="D11" s="136"/>
      <c r="E11" s="140"/>
      <c r="F11" s="143"/>
      <c r="G11" s="140"/>
      <c r="H11" s="146"/>
      <c r="I11" s="140"/>
      <c r="J11" s="140"/>
      <c r="K11" s="140"/>
      <c r="L11" s="142"/>
      <c r="M11" s="140"/>
      <c r="N11" s="201"/>
      <c r="O11" s="201"/>
      <c r="P11" s="201"/>
      <c r="Q11" s="201"/>
      <c r="R11" s="201"/>
      <c r="S11" s="140"/>
      <c r="T11" s="140"/>
    </row>
    <row r="12" spans="1:22" s="60" customFormat="1" ht="15.5" x14ac:dyDescent="0.3">
      <c r="A12" s="126" t="s">
        <v>44</v>
      </c>
      <c r="B12" s="127">
        <f>I82</f>
        <v>0</v>
      </c>
      <c r="C12" s="139"/>
      <c r="D12" s="197"/>
      <c r="E12" s="140"/>
      <c r="F12" s="140"/>
      <c r="G12" s="140"/>
      <c r="H12" s="146"/>
      <c r="I12" s="144"/>
      <c r="J12" s="136"/>
      <c r="K12" s="140"/>
      <c r="L12" s="144"/>
      <c r="M12" s="140"/>
      <c r="N12" s="201"/>
      <c r="O12" s="201"/>
      <c r="P12" s="201"/>
      <c r="Q12" s="201"/>
      <c r="R12" s="201"/>
      <c r="S12" s="140"/>
      <c r="T12" s="140"/>
    </row>
    <row r="13" spans="1:22" s="60" customFormat="1" ht="13" x14ac:dyDescent="0.3">
      <c r="A13" s="126" t="s">
        <v>97</v>
      </c>
      <c r="B13" s="127">
        <f>K61+K70+K77+K82</f>
        <v>0</v>
      </c>
      <c r="C13" s="139"/>
      <c r="D13" s="136"/>
      <c r="E13" s="140"/>
      <c r="F13" s="144"/>
      <c r="G13" s="140"/>
      <c r="H13" s="140"/>
      <c r="I13" s="140"/>
      <c r="J13" s="136"/>
      <c r="K13" s="140"/>
      <c r="L13" s="144"/>
      <c r="M13" s="140"/>
      <c r="N13" s="201"/>
      <c r="O13" s="201"/>
      <c r="P13" s="201"/>
      <c r="Q13" s="201"/>
      <c r="R13" s="201"/>
      <c r="S13" s="140"/>
      <c r="T13" s="140"/>
    </row>
    <row r="14" spans="1:22" s="60" customFormat="1" ht="13" x14ac:dyDescent="0.3">
      <c r="A14" s="97" t="s">
        <v>63</v>
      </c>
      <c r="B14" s="99">
        <f>SUM(B8:B13)</f>
        <v>0</v>
      </c>
      <c r="C14" s="139"/>
      <c r="D14" s="136"/>
      <c r="E14" s="140"/>
      <c r="F14" s="144"/>
      <c r="G14" s="140"/>
      <c r="H14" s="144"/>
      <c r="I14" s="140"/>
      <c r="J14" s="136"/>
      <c r="K14" s="140"/>
      <c r="L14" s="80"/>
      <c r="M14" s="140"/>
      <c r="N14" s="201"/>
      <c r="O14" s="201"/>
      <c r="P14" s="201"/>
      <c r="Q14" s="201"/>
      <c r="R14" s="201"/>
      <c r="S14" s="140"/>
      <c r="T14" s="140"/>
    </row>
    <row r="15" spans="1:22" s="60" customFormat="1" x14ac:dyDescent="0.35">
      <c r="A15" s="124" t="s">
        <v>53</v>
      </c>
      <c r="B15" s="125">
        <f>B6+B14</f>
        <v>0</v>
      </c>
      <c r="C15" s="139"/>
      <c r="D15" s="186"/>
      <c r="E15" s="140"/>
      <c r="F15" s="80"/>
      <c r="G15" s="140"/>
      <c r="H15" s="140"/>
      <c r="I15" s="140"/>
      <c r="J15" s="140"/>
      <c r="K15" s="194"/>
      <c r="L15" s="140"/>
      <c r="M15" s="140"/>
      <c r="N15" s="201"/>
      <c r="O15" s="201"/>
      <c r="P15" s="201"/>
      <c r="Q15" s="201"/>
      <c r="R15" s="201"/>
      <c r="S15" s="140"/>
      <c r="T15" s="140"/>
    </row>
    <row r="16" spans="1:22" s="60" customFormat="1" ht="12.5" x14ac:dyDescent="0.35">
      <c r="B16" s="160"/>
      <c r="C16" s="140"/>
      <c r="D16" s="199"/>
      <c r="E16" s="141"/>
      <c r="F16" s="80"/>
      <c r="G16" s="140"/>
      <c r="H16" s="140"/>
      <c r="I16" s="140"/>
      <c r="J16" s="140"/>
      <c r="K16" s="140"/>
      <c r="L16" s="136"/>
      <c r="M16" s="139"/>
      <c r="N16" s="201"/>
      <c r="O16" s="201"/>
      <c r="P16" s="201"/>
      <c r="Q16" s="201"/>
      <c r="R16" s="201"/>
      <c r="S16" s="140"/>
      <c r="T16" s="140"/>
    </row>
    <row r="17" spans="1:27" s="60" customFormat="1" ht="12.5" x14ac:dyDescent="0.35">
      <c r="A17" s="209" t="s">
        <v>29</v>
      </c>
      <c r="B17" s="209" t="s">
        <v>30</v>
      </c>
      <c r="C17" s="209" t="s">
        <v>31</v>
      </c>
      <c r="D17" s="259" t="s">
        <v>32</v>
      </c>
      <c r="E17" s="259"/>
      <c r="F17" s="259"/>
      <c r="G17" s="209" t="s">
        <v>33</v>
      </c>
      <c r="H17" s="209" t="s">
        <v>34</v>
      </c>
      <c r="I17" s="209" t="s">
        <v>35</v>
      </c>
      <c r="J17" s="209" t="s">
        <v>96</v>
      </c>
      <c r="K17" s="209" t="s">
        <v>36</v>
      </c>
      <c r="L17" s="71" t="s">
        <v>37</v>
      </c>
      <c r="M17" s="167"/>
      <c r="N17" s="140"/>
      <c r="O17" s="140"/>
      <c r="P17" s="140"/>
      <c r="Q17" s="140"/>
      <c r="R17" s="140"/>
      <c r="S17" s="140"/>
      <c r="T17" s="140"/>
    </row>
    <row r="18" spans="1:27" s="60" customFormat="1" ht="13" x14ac:dyDescent="0.35">
      <c r="A18" s="252" t="s">
        <v>56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4"/>
      <c r="M18" s="167"/>
      <c r="N18" s="140"/>
      <c r="O18" s="140"/>
      <c r="P18" s="140"/>
      <c r="Q18" s="140"/>
      <c r="R18" s="140"/>
      <c r="S18" s="140"/>
      <c r="T18" s="140"/>
    </row>
    <row r="19" spans="1:27" s="60" customFormat="1" ht="12.5" x14ac:dyDescent="0.35">
      <c r="A19" s="72"/>
      <c r="B19" s="137"/>
      <c r="C19" s="208"/>
      <c r="D19" s="240"/>
      <c r="E19" s="240"/>
      <c r="F19" s="240"/>
      <c r="G19" s="74"/>
      <c r="H19" s="73">
        <f t="shared" ref="H19:H28" si="0">B19*G19</f>
        <v>0</v>
      </c>
      <c r="I19" s="74">
        <f t="shared" ref="I19:I28" si="1">K19-H19</f>
        <v>0</v>
      </c>
      <c r="J19" s="84"/>
      <c r="K19" s="74">
        <f t="shared" ref="K19:K28" si="2">H19/(1-J19)</f>
        <v>0</v>
      </c>
      <c r="L19" s="76">
        <f t="shared" ref="L19:L28" si="3">ROUNDUP(K19,0)</f>
        <v>0</v>
      </c>
      <c r="M19" s="167"/>
      <c r="N19" s="136"/>
      <c r="O19" s="140"/>
      <c r="P19" s="140"/>
      <c r="Q19" s="140"/>
      <c r="R19" s="140"/>
      <c r="S19" s="140"/>
      <c r="T19" s="140"/>
    </row>
    <row r="20" spans="1:27" s="60" customFormat="1" ht="12.5" x14ac:dyDescent="0.35">
      <c r="A20" s="72"/>
      <c r="B20" s="137"/>
      <c r="C20" s="208"/>
      <c r="D20" s="240"/>
      <c r="E20" s="240"/>
      <c r="F20" s="240"/>
      <c r="G20" s="74"/>
      <c r="H20" s="73">
        <f>B20*G20</f>
        <v>0</v>
      </c>
      <c r="I20" s="74">
        <f>K20-H20</f>
        <v>0</v>
      </c>
      <c r="J20" s="84"/>
      <c r="K20" s="74">
        <f>H20/(1-J20)</f>
        <v>0</v>
      </c>
      <c r="L20" s="76">
        <f>ROUNDUP(K20,0)</f>
        <v>0</v>
      </c>
      <c r="M20" s="167"/>
      <c r="N20" s="168"/>
      <c r="O20" s="169"/>
      <c r="P20" s="140"/>
      <c r="Q20" s="140"/>
      <c r="R20" s="140"/>
      <c r="S20" s="140"/>
      <c r="T20" s="140"/>
      <c r="X20" s="117"/>
      <c r="Y20" s="117"/>
    </row>
    <row r="21" spans="1:27" s="60" customFormat="1" ht="12.5" x14ac:dyDescent="0.35">
      <c r="A21" s="72"/>
      <c r="B21" s="137"/>
      <c r="C21" s="208"/>
      <c r="D21" s="240"/>
      <c r="E21" s="240"/>
      <c r="F21" s="240"/>
      <c r="G21" s="74"/>
      <c r="H21" s="73">
        <f>B21*G21</f>
        <v>0</v>
      </c>
      <c r="I21" s="74">
        <f t="shared" ref="I21" si="4">K21-H21</f>
        <v>0</v>
      </c>
      <c r="J21" s="84"/>
      <c r="K21" s="74">
        <f t="shared" ref="K21" si="5">H21/(1-J21)</f>
        <v>0</v>
      </c>
      <c r="L21" s="76">
        <f t="shared" ref="L21" si="6">ROUNDUP(K21,0)</f>
        <v>0</v>
      </c>
      <c r="M21" s="167"/>
      <c r="N21" s="187"/>
      <c r="O21" s="169"/>
      <c r="P21" s="140"/>
      <c r="Q21" s="140"/>
      <c r="R21" s="140"/>
      <c r="S21" s="140"/>
      <c r="T21" s="140"/>
    </row>
    <row r="22" spans="1:27" s="60" customFormat="1" ht="12.5" x14ac:dyDescent="0.35">
      <c r="A22" s="72"/>
      <c r="B22" s="137"/>
      <c r="C22" s="208"/>
      <c r="D22" s="240"/>
      <c r="E22" s="240"/>
      <c r="F22" s="240"/>
      <c r="G22" s="74"/>
      <c r="H22" s="73">
        <f>B22*G22</f>
        <v>0</v>
      </c>
      <c r="I22" s="74">
        <f t="shared" si="1"/>
        <v>0</v>
      </c>
      <c r="J22" s="84"/>
      <c r="K22" s="74">
        <f t="shared" si="2"/>
        <v>0</v>
      </c>
      <c r="L22" s="76">
        <f t="shared" si="3"/>
        <v>0</v>
      </c>
      <c r="M22" s="167"/>
      <c r="N22" s="187"/>
      <c r="O22" s="169"/>
      <c r="P22" s="140"/>
      <c r="Q22" s="140"/>
      <c r="R22" s="140"/>
      <c r="S22" s="140"/>
      <c r="T22" s="140"/>
    </row>
    <row r="23" spans="1:27" s="60" customFormat="1" ht="12.5" x14ac:dyDescent="0.35">
      <c r="A23" s="72"/>
      <c r="B23" s="137"/>
      <c r="C23" s="208"/>
      <c r="D23" s="237"/>
      <c r="E23" s="238"/>
      <c r="F23" s="239"/>
      <c r="G23" s="74"/>
      <c r="H23" s="73">
        <f>B23*G23</f>
        <v>0</v>
      </c>
      <c r="I23" s="74">
        <f t="shared" si="1"/>
        <v>0</v>
      </c>
      <c r="J23" s="84"/>
      <c r="K23" s="74">
        <f t="shared" si="2"/>
        <v>0</v>
      </c>
      <c r="L23" s="76">
        <f t="shared" si="3"/>
        <v>0</v>
      </c>
      <c r="M23" s="167"/>
      <c r="N23" s="170"/>
      <c r="O23" s="169"/>
      <c r="P23" s="140"/>
      <c r="Q23" s="140"/>
      <c r="R23" s="140"/>
      <c r="S23" s="140"/>
      <c r="T23" s="140"/>
      <c r="X23" s="64"/>
      <c r="Y23" s="64"/>
    </row>
    <row r="24" spans="1:27" s="60" customFormat="1" ht="12.5" x14ac:dyDescent="0.35">
      <c r="A24" s="72"/>
      <c r="B24" s="147"/>
      <c r="C24" s="208"/>
      <c r="D24" s="240"/>
      <c r="E24" s="240"/>
      <c r="F24" s="240"/>
      <c r="G24" s="73"/>
      <c r="H24" s="73">
        <f t="shared" si="0"/>
        <v>0</v>
      </c>
      <c r="I24" s="74">
        <f t="shared" si="1"/>
        <v>0</v>
      </c>
      <c r="J24" s="84"/>
      <c r="K24" s="74">
        <f t="shared" si="2"/>
        <v>0</v>
      </c>
      <c r="L24" s="76">
        <f t="shared" si="3"/>
        <v>0</v>
      </c>
      <c r="M24" s="167"/>
      <c r="N24" s="170"/>
      <c r="O24" s="169"/>
      <c r="P24" s="140"/>
      <c r="Q24" s="140"/>
      <c r="R24" s="140"/>
      <c r="S24" s="140"/>
      <c r="T24" s="140"/>
      <c r="W24" s="64"/>
      <c r="X24" s="64"/>
      <c r="Y24" s="64"/>
    </row>
    <row r="25" spans="1:27" s="60" customFormat="1" ht="13" x14ac:dyDescent="0.35">
      <c r="A25" s="72"/>
      <c r="B25" s="137"/>
      <c r="C25" s="208"/>
      <c r="D25" s="240"/>
      <c r="E25" s="240"/>
      <c r="F25" s="240"/>
      <c r="G25" s="74"/>
      <c r="H25" s="73">
        <f t="shared" si="0"/>
        <v>0</v>
      </c>
      <c r="I25" s="74">
        <f t="shared" si="1"/>
        <v>0</v>
      </c>
      <c r="J25" s="84"/>
      <c r="K25" s="74">
        <f t="shared" si="2"/>
        <v>0</v>
      </c>
      <c r="L25" s="76">
        <f t="shared" si="3"/>
        <v>0</v>
      </c>
      <c r="M25" s="167"/>
      <c r="N25" s="170"/>
      <c r="O25" s="169"/>
      <c r="P25" s="140"/>
      <c r="Q25" s="140"/>
      <c r="R25" s="140"/>
      <c r="S25" s="140"/>
      <c r="T25" s="140"/>
      <c r="W25" s="64"/>
      <c r="X25" s="64"/>
      <c r="Y25" s="64"/>
      <c r="Z25" s="200"/>
    </row>
    <row r="26" spans="1:27" s="60" customFormat="1" ht="12.5" x14ac:dyDescent="0.35">
      <c r="A26" s="72"/>
      <c r="B26" s="137"/>
      <c r="C26" s="208"/>
      <c r="D26" s="240"/>
      <c r="E26" s="240"/>
      <c r="F26" s="240"/>
      <c r="G26" s="74"/>
      <c r="H26" s="73">
        <f t="shared" si="0"/>
        <v>0</v>
      </c>
      <c r="I26" s="74">
        <f t="shared" si="1"/>
        <v>0</v>
      </c>
      <c r="J26" s="84"/>
      <c r="K26" s="74">
        <f t="shared" si="2"/>
        <v>0</v>
      </c>
      <c r="L26" s="76">
        <f t="shared" si="3"/>
        <v>0</v>
      </c>
      <c r="M26" s="167"/>
      <c r="N26" s="170"/>
      <c r="O26" s="169"/>
      <c r="P26" s="140"/>
      <c r="Q26" s="140"/>
      <c r="R26" s="140"/>
      <c r="S26" s="140"/>
      <c r="T26" s="140"/>
      <c r="W26" s="64"/>
      <c r="X26" s="64"/>
      <c r="Y26" s="64"/>
      <c r="AA26" s="64"/>
    </row>
    <row r="27" spans="1:27" s="60" customFormat="1" ht="12.5" x14ac:dyDescent="0.35">
      <c r="A27" s="72"/>
      <c r="B27" s="137"/>
      <c r="C27" s="208"/>
      <c r="D27" s="240"/>
      <c r="E27" s="240"/>
      <c r="F27" s="240"/>
      <c r="G27" s="74"/>
      <c r="H27" s="73">
        <f t="shared" si="0"/>
        <v>0</v>
      </c>
      <c r="I27" s="74">
        <f t="shared" si="1"/>
        <v>0</v>
      </c>
      <c r="J27" s="84"/>
      <c r="K27" s="74">
        <f t="shared" si="2"/>
        <v>0</v>
      </c>
      <c r="L27" s="76">
        <f t="shared" si="3"/>
        <v>0</v>
      </c>
      <c r="M27" s="167"/>
      <c r="N27" s="170"/>
      <c r="O27" s="169"/>
      <c r="P27" s="140"/>
      <c r="Q27" s="140"/>
      <c r="R27" s="140"/>
      <c r="S27" s="140"/>
      <c r="T27" s="140"/>
      <c r="W27" s="64"/>
      <c r="X27" s="64"/>
      <c r="Y27" s="64"/>
      <c r="Z27" s="64"/>
      <c r="AA27" s="64"/>
    </row>
    <row r="28" spans="1:27" s="60" customFormat="1" ht="12.5" x14ac:dyDescent="0.35">
      <c r="A28" s="72"/>
      <c r="B28" s="137"/>
      <c r="C28" s="208"/>
      <c r="D28" s="240"/>
      <c r="E28" s="240"/>
      <c r="F28" s="240"/>
      <c r="G28" s="74"/>
      <c r="H28" s="73">
        <f t="shared" si="0"/>
        <v>0</v>
      </c>
      <c r="I28" s="74">
        <f t="shared" si="1"/>
        <v>0</v>
      </c>
      <c r="J28" s="84"/>
      <c r="K28" s="74">
        <f t="shared" si="2"/>
        <v>0</v>
      </c>
      <c r="L28" s="76">
        <f t="shared" si="3"/>
        <v>0</v>
      </c>
      <c r="M28" s="167"/>
      <c r="N28" s="170"/>
      <c r="O28" s="169"/>
      <c r="P28" s="140"/>
      <c r="Q28" s="140"/>
      <c r="R28" s="140"/>
      <c r="S28" s="140"/>
      <c r="T28" s="140"/>
      <c r="W28" s="64"/>
      <c r="X28" s="64"/>
      <c r="Y28" s="64"/>
      <c r="Z28" s="64"/>
      <c r="AA28" s="64"/>
    </row>
    <row r="29" spans="1:27" s="60" customFormat="1" ht="13" x14ac:dyDescent="0.35">
      <c r="A29" s="249" t="s">
        <v>59</v>
      </c>
      <c r="B29" s="250"/>
      <c r="C29" s="250"/>
      <c r="D29" s="250"/>
      <c r="E29" s="250"/>
      <c r="F29" s="250"/>
      <c r="G29" s="251"/>
      <c r="H29" s="87">
        <f>SUM(H19:H28)</f>
        <v>0</v>
      </c>
      <c r="I29" s="87">
        <f>SUM(I19:I28)</f>
        <v>0</v>
      </c>
      <c r="J29" s="86"/>
      <c r="K29" s="87">
        <f>SUM(K19:K28)</f>
        <v>0</v>
      </c>
      <c r="L29" s="87">
        <f>SUM(L19:L28)</f>
        <v>0</v>
      </c>
      <c r="M29" s="171"/>
      <c r="N29" s="170"/>
      <c r="O29" s="169"/>
      <c r="P29" s="140"/>
      <c r="Q29" s="140"/>
      <c r="R29" s="140"/>
      <c r="S29" s="140"/>
      <c r="T29" s="140"/>
    </row>
    <row r="30" spans="1:27" s="60" customFormat="1" ht="12.5" x14ac:dyDescent="0.35">
      <c r="A30" s="64"/>
      <c r="B30" s="63"/>
      <c r="C30" s="64"/>
      <c r="D30" s="63"/>
      <c r="E30" s="63"/>
      <c r="F30" s="64"/>
      <c r="G30" s="64"/>
      <c r="H30" s="64"/>
      <c r="I30" s="96"/>
      <c r="J30" s="64"/>
      <c r="K30" s="64"/>
      <c r="L30" s="70"/>
      <c r="M30" s="173"/>
      <c r="N30" s="170"/>
      <c r="O30" s="169"/>
      <c r="P30" s="140"/>
      <c r="Q30" s="140"/>
      <c r="R30" s="140"/>
      <c r="S30" s="140"/>
      <c r="T30" s="140"/>
      <c r="W30" s="64"/>
      <c r="X30" s="64"/>
      <c r="Y30" s="64"/>
      <c r="Z30" s="64"/>
      <c r="AA30" s="64"/>
    </row>
    <row r="31" spans="1:27" s="60" customFormat="1" ht="13" x14ac:dyDescent="0.35">
      <c r="A31" s="252" t="s">
        <v>57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4"/>
      <c r="M31" s="167"/>
      <c r="N31" s="170"/>
      <c r="O31" s="169"/>
      <c r="P31" s="140"/>
      <c r="Q31" s="140"/>
      <c r="R31" s="140"/>
      <c r="S31" s="140"/>
      <c r="T31" s="140"/>
      <c r="W31" s="117"/>
      <c r="X31" s="117"/>
      <c r="Y31" s="117"/>
      <c r="Z31" s="117"/>
      <c r="AA31" s="117"/>
    </row>
    <row r="32" spans="1:27" s="60" customFormat="1" ht="12.5" x14ac:dyDescent="0.35">
      <c r="A32" s="72" t="s">
        <v>93</v>
      </c>
      <c r="B32" s="137"/>
      <c r="C32" s="228"/>
      <c r="D32" s="237"/>
      <c r="E32" s="238"/>
      <c r="F32" s="239"/>
      <c r="G32" s="73"/>
      <c r="H32" s="73">
        <f t="shared" ref="H32:H40" si="7">B32*G32</f>
        <v>0</v>
      </c>
      <c r="I32" s="74">
        <f t="shared" ref="I32:I40" si="8">K32-H32</f>
        <v>0</v>
      </c>
      <c r="J32" s="84"/>
      <c r="K32" s="74">
        <f t="shared" ref="K32:K40" si="9">H32/(1-J32)</f>
        <v>0</v>
      </c>
      <c r="L32" s="76">
        <f t="shared" ref="L32:L40" si="10">ROUNDUP(K32,0)</f>
        <v>0</v>
      </c>
      <c r="M32" s="167"/>
      <c r="N32" s="181"/>
      <c r="O32" s="169"/>
      <c r="P32" s="140"/>
      <c r="Q32" s="140"/>
      <c r="R32" s="140"/>
      <c r="S32" s="140"/>
      <c r="T32" s="140"/>
    </row>
    <row r="33" spans="1:27" s="60" customFormat="1" ht="12.5" x14ac:dyDescent="0.35">
      <c r="A33" s="72" t="s">
        <v>94</v>
      </c>
      <c r="B33" s="137"/>
      <c r="C33" s="228"/>
      <c r="D33" s="237"/>
      <c r="E33" s="238"/>
      <c r="F33" s="239"/>
      <c r="G33" s="74"/>
      <c r="H33" s="73">
        <f t="shared" si="7"/>
        <v>0</v>
      </c>
      <c r="I33" s="74">
        <f t="shared" si="8"/>
        <v>0</v>
      </c>
      <c r="J33" s="84"/>
      <c r="K33" s="74">
        <f t="shared" si="9"/>
        <v>0</v>
      </c>
      <c r="L33" s="76">
        <f t="shared" si="10"/>
        <v>0</v>
      </c>
      <c r="M33" s="167"/>
      <c r="N33" s="181"/>
      <c r="O33" s="169"/>
      <c r="P33" s="140"/>
      <c r="Q33" s="140"/>
      <c r="R33" s="140"/>
      <c r="S33" s="140"/>
      <c r="T33" s="140"/>
    </row>
    <row r="34" spans="1:27" s="60" customFormat="1" ht="12.5" x14ac:dyDescent="0.35">
      <c r="A34" s="72" t="s">
        <v>95</v>
      </c>
      <c r="B34" s="137"/>
      <c r="C34" s="208"/>
      <c r="D34" s="237"/>
      <c r="E34" s="238"/>
      <c r="F34" s="239"/>
      <c r="G34" s="74"/>
      <c r="H34" s="73">
        <f t="shared" si="7"/>
        <v>0</v>
      </c>
      <c r="I34" s="74">
        <f t="shared" si="8"/>
        <v>0</v>
      </c>
      <c r="J34" s="84"/>
      <c r="K34" s="74">
        <f t="shared" si="9"/>
        <v>0</v>
      </c>
      <c r="L34" s="76">
        <f t="shared" si="10"/>
        <v>0</v>
      </c>
      <c r="M34" s="167"/>
      <c r="N34" s="181"/>
      <c r="O34" s="169"/>
      <c r="P34" s="140"/>
      <c r="Q34" s="140"/>
      <c r="R34" s="140"/>
      <c r="S34" s="140"/>
      <c r="T34" s="140"/>
    </row>
    <row r="35" spans="1:27" s="60" customFormat="1" ht="12.5" x14ac:dyDescent="0.35">
      <c r="A35" s="72" t="s">
        <v>99</v>
      </c>
      <c r="B35" s="137"/>
      <c r="C35" s="208"/>
      <c r="D35" s="240"/>
      <c r="E35" s="240"/>
      <c r="F35" s="240"/>
      <c r="G35" s="74"/>
      <c r="H35" s="73">
        <f t="shared" si="7"/>
        <v>0</v>
      </c>
      <c r="I35" s="74">
        <f t="shared" si="8"/>
        <v>0</v>
      </c>
      <c r="J35" s="84"/>
      <c r="K35" s="74">
        <f t="shared" si="9"/>
        <v>0</v>
      </c>
      <c r="L35" s="76">
        <f t="shared" si="10"/>
        <v>0</v>
      </c>
      <c r="M35" s="167"/>
      <c r="N35" s="181"/>
      <c r="O35" s="169"/>
      <c r="P35" s="140"/>
      <c r="Q35" s="140"/>
      <c r="R35" s="140"/>
      <c r="S35" s="140"/>
      <c r="T35" s="140"/>
    </row>
    <row r="36" spans="1:27" s="60" customFormat="1" ht="12.5" x14ac:dyDescent="0.35">
      <c r="A36" s="72" t="s">
        <v>101</v>
      </c>
      <c r="B36" s="148"/>
      <c r="C36" s="208"/>
      <c r="D36" s="240"/>
      <c r="E36" s="240"/>
      <c r="F36" s="240"/>
      <c r="G36" s="74"/>
      <c r="H36" s="73">
        <f t="shared" si="7"/>
        <v>0</v>
      </c>
      <c r="I36" s="74">
        <f t="shared" si="8"/>
        <v>0</v>
      </c>
      <c r="J36" s="84"/>
      <c r="K36" s="74">
        <f t="shared" si="9"/>
        <v>0</v>
      </c>
      <c r="L36" s="76">
        <f t="shared" si="10"/>
        <v>0</v>
      </c>
      <c r="M36" s="167"/>
      <c r="N36" s="181"/>
      <c r="O36" s="169"/>
      <c r="P36" s="140"/>
      <c r="Q36" s="140"/>
      <c r="R36" s="140"/>
      <c r="S36" s="140"/>
      <c r="T36" s="140"/>
    </row>
    <row r="37" spans="1:27" s="60" customFormat="1" ht="12.5" x14ac:dyDescent="0.35">
      <c r="A37" s="72"/>
      <c r="B37" s="148"/>
      <c r="C37" s="208"/>
      <c r="D37" s="240"/>
      <c r="E37" s="240"/>
      <c r="F37" s="240"/>
      <c r="G37" s="74"/>
      <c r="H37" s="73">
        <f t="shared" si="7"/>
        <v>0</v>
      </c>
      <c r="I37" s="74">
        <f t="shared" si="8"/>
        <v>0</v>
      </c>
      <c r="J37" s="84"/>
      <c r="K37" s="74">
        <f t="shared" si="9"/>
        <v>0</v>
      </c>
      <c r="L37" s="76">
        <f t="shared" si="10"/>
        <v>0</v>
      </c>
      <c r="M37" s="167"/>
      <c r="N37" s="181"/>
      <c r="O37" s="169"/>
      <c r="P37" s="140"/>
      <c r="Q37" s="140"/>
      <c r="R37" s="140"/>
      <c r="S37" s="140"/>
      <c r="T37" s="140"/>
    </row>
    <row r="38" spans="1:27" s="60" customFormat="1" ht="12.5" x14ac:dyDescent="0.35">
      <c r="A38" s="72"/>
      <c r="B38" s="148"/>
      <c r="C38" s="208"/>
      <c r="D38" s="240"/>
      <c r="E38" s="240"/>
      <c r="F38" s="240"/>
      <c r="G38" s="74"/>
      <c r="H38" s="73">
        <f t="shared" si="7"/>
        <v>0</v>
      </c>
      <c r="I38" s="74">
        <f t="shared" si="8"/>
        <v>0</v>
      </c>
      <c r="J38" s="84"/>
      <c r="K38" s="74">
        <f t="shared" si="9"/>
        <v>0</v>
      </c>
      <c r="L38" s="76">
        <f t="shared" si="10"/>
        <v>0</v>
      </c>
      <c r="M38" s="167"/>
      <c r="N38" s="182"/>
      <c r="O38" s="140"/>
      <c r="P38" s="140"/>
      <c r="Q38" s="140"/>
      <c r="R38" s="140"/>
      <c r="S38" s="140"/>
      <c r="T38" s="140"/>
      <c r="W38" s="85"/>
      <c r="X38" s="85"/>
      <c r="Y38" s="85"/>
      <c r="Z38" s="85"/>
      <c r="AA38" s="85"/>
    </row>
    <row r="39" spans="1:27" s="60" customFormat="1" ht="12.5" x14ac:dyDescent="0.35">
      <c r="A39" s="72"/>
      <c r="B39" s="148"/>
      <c r="C39" s="208"/>
      <c r="D39" s="240"/>
      <c r="E39" s="240"/>
      <c r="F39" s="240"/>
      <c r="G39" s="74"/>
      <c r="H39" s="73">
        <f t="shared" si="7"/>
        <v>0</v>
      </c>
      <c r="I39" s="74">
        <f t="shared" si="8"/>
        <v>0</v>
      </c>
      <c r="J39" s="84"/>
      <c r="K39" s="74">
        <f t="shared" si="9"/>
        <v>0</v>
      </c>
      <c r="L39" s="76">
        <f t="shared" si="10"/>
        <v>0</v>
      </c>
      <c r="M39" s="167"/>
      <c r="N39" s="183"/>
      <c r="O39" s="169"/>
      <c r="P39" s="140"/>
      <c r="Q39" s="140"/>
      <c r="R39" s="140"/>
      <c r="S39" s="140"/>
      <c r="T39" s="140"/>
      <c r="W39" s="117"/>
      <c r="X39" s="117"/>
      <c r="Y39" s="117"/>
      <c r="Z39" s="117"/>
      <c r="AA39" s="117"/>
    </row>
    <row r="40" spans="1:27" s="60" customFormat="1" ht="12.5" x14ac:dyDescent="0.35">
      <c r="A40" s="72"/>
      <c r="B40" s="137"/>
      <c r="C40" s="208"/>
      <c r="D40" s="240"/>
      <c r="E40" s="240"/>
      <c r="F40" s="240"/>
      <c r="G40" s="74"/>
      <c r="H40" s="73">
        <f t="shared" si="7"/>
        <v>0</v>
      </c>
      <c r="I40" s="74">
        <f t="shared" si="8"/>
        <v>0</v>
      </c>
      <c r="J40" s="84"/>
      <c r="K40" s="74">
        <f t="shared" si="9"/>
        <v>0</v>
      </c>
      <c r="L40" s="76">
        <f t="shared" si="10"/>
        <v>0</v>
      </c>
      <c r="M40" s="167"/>
      <c r="N40" s="202"/>
      <c r="O40" s="203"/>
      <c r="P40" s="201"/>
      <c r="Q40" s="201"/>
      <c r="R40" s="201"/>
      <c r="S40" s="201"/>
      <c r="T40" s="140"/>
    </row>
    <row r="41" spans="1:27" s="60" customFormat="1" ht="13" x14ac:dyDescent="0.35">
      <c r="A41" s="249" t="s">
        <v>60</v>
      </c>
      <c r="B41" s="250"/>
      <c r="C41" s="250"/>
      <c r="D41" s="250"/>
      <c r="E41" s="250"/>
      <c r="F41" s="250"/>
      <c r="G41" s="251"/>
      <c r="H41" s="87">
        <f>SUM(H32:H40)</f>
        <v>0</v>
      </c>
      <c r="I41" s="87">
        <f>SUM(I32:I40)</f>
        <v>0</v>
      </c>
      <c r="J41" s="86"/>
      <c r="K41" s="87">
        <f>SUM(K32:K40)</f>
        <v>0</v>
      </c>
      <c r="L41" s="87">
        <f>SUM(L32:L40)</f>
        <v>0</v>
      </c>
      <c r="M41" s="167"/>
      <c r="N41" s="202"/>
      <c r="O41" s="203"/>
      <c r="P41" s="201"/>
      <c r="Q41" s="201"/>
      <c r="R41" s="201"/>
      <c r="S41" s="201"/>
      <c r="T41" s="140"/>
    </row>
    <row r="42" spans="1:27" s="60" customFormat="1" ht="13" x14ac:dyDescent="0.35">
      <c r="A42" s="78"/>
      <c r="B42" s="78"/>
      <c r="C42" s="78"/>
      <c r="D42" s="78"/>
      <c r="E42" s="78"/>
      <c r="F42" s="78"/>
      <c r="G42" s="78"/>
      <c r="H42" s="79"/>
      <c r="I42" s="79"/>
      <c r="J42" s="78"/>
      <c r="K42" s="79"/>
      <c r="L42" s="78"/>
      <c r="M42" s="167"/>
      <c r="N42" s="204"/>
      <c r="O42" s="205"/>
      <c r="P42" s="201"/>
      <c r="Q42" s="201"/>
      <c r="R42" s="201"/>
      <c r="S42" s="201"/>
      <c r="T42" s="140"/>
    </row>
    <row r="43" spans="1:27" s="60" customFormat="1" ht="13" x14ac:dyDescent="0.35">
      <c r="A43" s="252" t="s">
        <v>55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4"/>
      <c r="M43" s="171"/>
      <c r="N43" s="170"/>
      <c r="O43" s="169"/>
      <c r="P43" s="140"/>
      <c r="Q43" s="140"/>
      <c r="R43" s="140"/>
      <c r="S43" s="140"/>
      <c r="T43" s="140"/>
    </row>
    <row r="44" spans="1:27" s="60" customFormat="1" ht="13" x14ac:dyDescent="0.35">
      <c r="A44" s="209" t="s">
        <v>29</v>
      </c>
      <c r="B44" s="209" t="s">
        <v>30</v>
      </c>
      <c r="C44" s="209" t="s">
        <v>31</v>
      </c>
      <c r="D44" s="255" t="s">
        <v>32</v>
      </c>
      <c r="E44" s="256"/>
      <c r="F44" s="257"/>
      <c r="G44" s="209" t="s">
        <v>33</v>
      </c>
      <c r="H44" s="209" t="s">
        <v>34</v>
      </c>
      <c r="I44" s="209" t="s">
        <v>98</v>
      </c>
      <c r="J44" s="229" t="s">
        <v>96</v>
      </c>
      <c r="K44" s="209" t="s">
        <v>36</v>
      </c>
      <c r="L44" s="71" t="s">
        <v>37</v>
      </c>
      <c r="M44" s="175"/>
      <c r="N44" s="184"/>
      <c r="O44" s="169"/>
      <c r="P44" s="140"/>
      <c r="Q44" s="140"/>
      <c r="R44" s="140"/>
      <c r="S44" s="140"/>
      <c r="T44" s="140"/>
    </row>
    <row r="45" spans="1:27" s="60" customFormat="1" ht="12.5" x14ac:dyDescent="0.35">
      <c r="A45" s="77"/>
      <c r="B45" s="137"/>
      <c r="C45" s="208"/>
      <c r="D45" s="246"/>
      <c r="E45" s="247"/>
      <c r="F45" s="248"/>
      <c r="G45" s="73"/>
      <c r="H45" s="73">
        <f t="shared" ref="H45:H51" si="11">B45*G45</f>
        <v>0</v>
      </c>
      <c r="I45" s="74">
        <f t="shared" ref="I45:I51" si="12">K45-H45</f>
        <v>0</v>
      </c>
      <c r="J45" s="75"/>
      <c r="K45" s="74">
        <f t="shared" ref="K45:K51" si="13">H45/(1-J45)</f>
        <v>0</v>
      </c>
      <c r="L45" s="76">
        <f t="shared" ref="L45:L51" si="14">ROUNDUP(K45,0)</f>
        <v>0</v>
      </c>
      <c r="M45" s="167"/>
      <c r="N45" s="204"/>
      <c r="O45" s="203"/>
      <c r="P45" s="201"/>
      <c r="Q45" s="201"/>
      <c r="R45" s="201"/>
      <c r="S45" s="201"/>
      <c r="T45" s="140"/>
    </row>
    <row r="46" spans="1:27" s="60" customFormat="1" ht="12.5" x14ac:dyDescent="0.35">
      <c r="A46" s="72"/>
      <c r="B46" s="137"/>
      <c r="C46" s="208"/>
      <c r="D46" s="237"/>
      <c r="E46" s="238"/>
      <c r="F46" s="239"/>
      <c r="G46" s="74"/>
      <c r="H46" s="74">
        <f t="shared" si="11"/>
        <v>0</v>
      </c>
      <c r="I46" s="74">
        <f t="shared" si="12"/>
        <v>0</v>
      </c>
      <c r="J46" s="75"/>
      <c r="K46" s="74">
        <f t="shared" si="13"/>
        <v>0</v>
      </c>
      <c r="L46" s="76">
        <f t="shared" si="14"/>
        <v>0</v>
      </c>
      <c r="M46" s="167"/>
      <c r="N46" s="206"/>
      <c r="O46" s="203"/>
      <c r="P46" s="201"/>
      <c r="Q46" s="201"/>
      <c r="R46" s="201"/>
      <c r="S46" s="201"/>
      <c r="T46" s="140"/>
    </row>
    <row r="47" spans="1:27" s="60" customFormat="1" ht="12.5" x14ac:dyDescent="0.35">
      <c r="A47" s="72"/>
      <c r="B47" s="137"/>
      <c r="C47" s="208"/>
      <c r="D47" s="240"/>
      <c r="E47" s="240"/>
      <c r="F47" s="240"/>
      <c r="G47" s="74"/>
      <c r="H47" s="73">
        <f t="shared" si="11"/>
        <v>0</v>
      </c>
      <c r="I47" s="74">
        <f t="shared" si="12"/>
        <v>0</v>
      </c>
      <c r="J47" s="84"/>
      <c r="K47" s="74">
        <f t="shared" si="13"/>
        <v>0</v>
      </c>
      <c r="L47" s="76">
        <f t="shared" si="14"/>
        <v>0</v>
      </c>
      <c r="M47" s="167"/>
      <c r="N47" s="206"/>
      <c r="O47" s="203"/>
      <c r="P47" s="201"/>
      <c r="Q47" s="201"/>
      <c r="R47" s="201"/>
      <c r="S47" s="201"/>
      <c r="T47" s="140"/>
    </row>
    <row r="48" spans="1:27" s="60" customFormat="1" ht="12.5" x14ac:dyDescent="0.35">
      <c r="A48" s="72"/>
      <c r="B48" s="137"/>
      <c r="C48" s="208"/>
      <c r="D48" s="237"/>
      <c r="E48" s="238"/>
      <c r="F48" s="239"/>
      <c r="G48" s="74"/>
      <c r="H48" s="74">
        <f t="shared" si="11"/>
        <v>0</v>
      </c>
      <c r="I48" s="74">
        <f t="shared" si="12"/>
        <v>0</v>
      </c>
      <c r="J48" s="75"/>
      <c r="K48" s="74">
        <f t="shared" si="13"/>
        <v>0</v>
      </c>
      <c r="L48" s="76">
        <f t="shared" si="14"/>
        <v>0</v>
      </c>
      <c r="M48" s="167"/>
      <c r="N48" s="206"/>
      <c r="O48" s="203"/>
      <c r="P48" s="201"/>
      <c r="Q48" s="201"/>
      <c r="R48" s="201"/>
      <c r="S48" s="201"/>
      <c r="T48" s="140"/>
    </row>
    <row r="49" spans="1:27" s="60" customFormat="1" ht="12.5" x14ac:dyDescent="0.35">
      <c r="A49" s="72"/>
      <c r="B49" s="137"/>
      <c r="C49" s="208"/>
      <c r="D49" s="240"/>
      <c r="E49" s="240"/>
      <c r="F49" s="240"/>
      <c r="G49" s="74"/>
      <c r="H49" s="73">
        <f t="shared" si="11"/>
        <v>0</v>
      </c>
      <c r="I49" s="74">
        <f t="shared" si="12"/>
        <v>0</v>
      </c>
      <c r="J49" s="84"/>
      <c r="K49" s="74">
        <f t="shared" si="13"/>
        <v>0</v>
      </c>
      <c r="L49" s="76">
        <f t="shared" si="14"/>
        <v>0</v>
      </c>
      <c r="M49" s="167"/>
      <c r="N49" s="206"/>
      <c r="O49" s="203"/>
      <c r="P49" s="201"/>
      <c r="Q49" s="201"/>
      <c r="R49" s="201"/>
      <c r="S49" s="201"/>
      <c r="T49" s="140"/>
      <c r="W49" s="85"/>
      <c r="X49" s="85"/>
      <c r="Y49" s="85"/>
      <c r="Z49" s="85"/>
      <c r="AA49" s="85"/>
    </row>
    <row r="50" spans="1:27" s="60" customFormat="1" ht="12.5" x14ac:dyDescent="0.35">
      <c r="A50" s="72"/>
      <c r="B50" s="137"/>
      <c r="C50" s="208"/>
      <c r="D50" s="237"/>
      <c r="E50" s="238"/>
      <c r="F50" s="239"/>
      <c r="G50" s="74"/>
      <c r="H50" s="74">
        <f t="shared" si="11"/>
        <v>0</v>
      </c>
      <c r="I50" s="74">
        <f t="shared" si="12"/>
        <v>0</v>
      </c>
      <c r="J50" s="75"/>
      <c r="K50" s="74">
        <f t="shared" si="13"/>
        <v>0</v>
      </c>
      <c r="L50" s="76">
        <f t="shared" si="14"/>
        <v>0</v>
      </c>
      <c r="M50" s="167"/>
      <c r="N50" s="206"/>
      <c r="O50" s="203"/>
      <c r="P50" s="201"/>
      <c r="Q50" s="201"/>
      <c r="R50" s="201"/>
      <c r="S50" s="201"/>
      <c r="T50" s="140"/>
      <c r="W50" s="117"/>
      <c r="X50" s="117"/>
      <c r="Y50" s="117"/>
      <c r="Z50" s="117"/>
      <c r="AA50" s="117"/>
    </row>
    <row r="51" spans="1:27" s="60" customFormat="1" ht="12.5" x14ac:dyDescent="0.35">
      <c r="A51" s="72"/>
      <c r="B51" s="137"/>
      <c r="C51" s="208"/>
      <c r="D51" s="237"/>
      <c r="E51" s="238"/>
      <c r="F51" s="239"/>
      <c r="G51" s="74"/>
      <c r="H51" s="74">
        <f t="shared" si="11"/>
        <v>0</v>
      </c>
      <c r="I51" s="74">
        <f t="shared" si="12"/>
        <v>0</v>
      </c>
      <c r="J51" s="75"/>
      <c r="K51" s="74">
        <f t="shared" si="13"/>
        <v>0</v>
      </c>
      <c r="L51" s="76">
        <f t="shared" si="14"/>
        <v>0</v>
      </c>
      <c r="M51" s="167"/>
      <c r="N51" s="170"/>
      <c r="O51" s="169"/>
      <c r="P51" s="140"/>
      <c r="Q51" s="140"/>
      <c r="R51" s="140"/>
      <c r="S51" s="140"/>
      <c r="T51" s="140"/>
    </row>
    <row r="52" spans="1:27" s="60" customFormat="1" ht="13" x14ac:dyDescent="0.35">
      <c r="A52" s="241" t="s">
        <v>54</v>
      </c>
      <c r="B52" s="242"/>
      <c r="C52" s="242"/>
      <c r="D52" s="242"/>
      <c r="E52" s="242"/>
      <c r="F52" s="242"/>
      <c r="G52" s="243"/>
      <c r="H52" s="81">
        <f>SUM(H45:H51)</f>
        <v>0</v>
      </c>
      <c r="I52" s="81">
        <f>SUM(I45:I51)</f>
        <v>0</v>
      </c>
      <c r="J52" s="82"/>
      <c r="K52" s="81">
        <f>SUM(K45:K51)</f>
        <v>0</v>
      </c>
      <c r="L52" s="81">
        <f>SUM(L45:L51)</f>
        <v>0</v>
      </c>
      <c r="M52" s="167"/>
      <c r="N52" s="181"/>
      <c r="O52" s="169"/>
      <c r="P52" s="140"/>
      <c r="Q52" s="140"/>
      <c r="R52" s="140"/>
      <c r="S52" s="140"/>
      <c r="T52" s="140"/>
    </row>
    <row r="53" spans="1:27" s="60" customFormat="1" ht="13" x14ac:dyDescent="0.35">
      <c r="A53" s="117"/>
      <c r="B53" s="94"/>
      <c r="C53" s="63"/>
      <c r="D53" s="64"/>
      <c r="E53" s="65"/>
      <c r="F53" s="65"/>
      <c r="G53" s="65"/>
      <c r="H53" s="66"/>
      <c r="I53" s="67"/>
      <c r="J53" s="68"/>
      <c r="K53" s="68"/>
      <c r="L53" s="69"/>
      <c r="M53" s="167"/>
      <c r="N53" s="176"/>
      <c r="O53" s="169"/>
      <c r="P53" s="140"/>
      <c r="Q53" s="140"/>
      <c r="R53" s="140"/>
      <c r="S53" s="140"/>
      <c r="T53" s="140"/>
    </row>
    <row r="54" spans="1:27" s="60" customFormat="1" ht="13" x14ac:dyDescent="0.35">
      <c r="A54" s="209" t="s">
        <v>47</v>
      </c>
      <c r="B54" s="116" t="s">
        <v>52</v>
      </c>
      <c r="C54" s="209" t="s">
        <v>30</v>
      </c>
      <c r="D54" s="209" t="s">
        <v>31</v>
      </c>
      <c r="E54" s="209" t="s">
        <v>39</v>
      </c>
      <c r="F54" s="209" t="s">
        <v>40</v>
      </c>
      <c r="G54" s="209" t="s">
        <v>41</v>
      </c>
      <c r="H54" s="209" t="s">
        <v>33</v>
      </c>
      <c r="I54" s="209" t="s">
        <v>34</v>
      </c>
      <c r="J54" s="229" t="s">
        <v>96</v>
      </c>
      <c r="K54" s="209" t="s">
        <v>35</v>
      </c>
      <c r="L54" s="209" t="s">
        <v>42</v>
      </c>
      <c r="M54" s="171"/>
      <c r="N54" s="169"/>
      <c r="O54" s="169"/>
      <c r="P54" s="140"/>
      <c r="Q54" s="140"/>
      <c r="R54" s="140"/>
      <c r="S54" s="140"/>
      <c r="T54" s="140"/>
    </row>
    <row r="55" spans="1:27" s="60" customFormat="1" ht="12.5" x14ac:dyDescent="0.35">
      <c r="A55" s="208"/>
      <c r="B55" s="77"/>
      <c r="C55" s="137"/>
      <c r="D55" s="137"/>
      <c r="E55" s="148"/>
      <c r="F55" s="137"/>
      <c r="G55" s="83"/>
      <c r="H55" s="73"/>
      <c r="I55" s="73"/>
      <c r="J55" s="91"/>
      <c r="K55" s="95">
        <f t="shared" ref="K55:K60" si="15">L55-I55</f>
        <v>0</v>
      </c>
      <c r="L55" s="92"/>
      <c r="M55" s="174"/>
      <c r="N55" s="168"/>
      <c r="O55" s="169"/>
      <c r="P55" s="140"/>
      <c r="Q55" s="140"/>
      <c r="R55" s="140"/>
      <c r="S55" s="140"/>
      <c r="T55" s="140"/>
    </row>
    <row r="56" spans="1:27" s="117" customFormat="1" x14ac:dyDescent="0.35">
      <c r="A56" s="208"/>
      <c r="B56" s="77"/>
      <c r="C56" s="137"/>
      <c r="D56" s="137"/>
      <c r="E56" s="148"/>
      <c r="F56" s="137"/>
      <c r="G56" s="83"/>
      <c r="H56" s="73">
        <f>G56*F56*E56</f>
        <v>0</v>
      </c>
      <c r="I56" s="74">
        <f>C56*H56</f>
        <v>0</v>
      </c>
      <c r="J56" s="91"/>
      <c r="K56" s="95">
        <f t="shared" si="15"/>
        <v>0</v>
      </c>
      <c r="L56" s="92">
        <f>I56/(1-J56)</f>
        <v>0</v>
      </c>
      <c r="M56" s="168"/>
      <c r="N56" s="170"/>
      <c r="O56" s="169"/>
      <c r="P56" s="80"/>
      <c r="Q56" s="140"/>
      <c r="R56" s="140"/>
      <c r="S56" s="140"/>
      <c r="T56" s="140"/>
      <c r="U56" s="60"/>
      <c r="W56"/>
      <c r="X56"/>
      <c r="Y56"/>
      <c r="Z56"/>
      <c r="AA56"/>
    </row>
    <row r="57" spans="1:27" s="60" customFormat="1" ht="12.5" x14ac:dyDescent="0.35">
      <c r="A57" s="208"/>
      <c r="B57" s="77"/>
      <c r="C57" s="137"/>
      <c r="D57" s="137"/>
      <c r="E57" s="148"/>
      <c r="F57" s="137"/>
      <c r="G57" s="83"/>
      <c r="H57" s="73">
        <f t="shared" ref="H57:H60" si="16">G57*F57*E57</f>
        <v>0</v>
      </c>
      <c r="I57" s="74">
        <f t="shared" ref="I57:I60" si="17">C57*H57</f>
        <v>0</v>
      </c>
      <c r="J57" s="91"/>
      <c r="K57" s="95">
        <f t="shared" si="15"/>
        <v>0</v>
      </c>
      <c r="L57" s="92">
        <f t="shared" ref="L57:L60" si="18">I57/(1-J57)</f>
        <v>0</v>
      </c>
      <c r="M57" s="170"/>
      <c r="N57" s="170"/>
      <c r="O57" s="169"/>
      <c r="P57" s="80"/>
      <c r="Q57" s="140"/>
      <c r="R57" s="140"/>
      <c r="S57" s="140"/>
      <c r="T57" s="140"/>
      <c r="U57" s="117"/>
      <c r="W57" s="117"/>
      <c r="X57" s="117"/>
      <c r="Y57" s="117"/>
      <c r="Z57" s="117"/>
      <c r="AA57" s="117"/>
    </row>
    <row r="58" spans="1:27" s="60" customFormat="1" ht="12.5" x14ac:dyDescent="0.35">
      <c r="A58" s="208"/>
      <c r="B58" s="77"/>
      <c r="C58" s="137"/>
      <c r="D58" s="137"/>
      <c r="E58" s="148"/>
      <c r="F58" s="137"/>
      <c r="G58" s="83"/>
      <c r="H58" s="73">
        <f t="shared" si="16"/>
        <v>0</v>
      </c>
      <c r="I58" s="74">
        <f t="shared" si="17"/>
        <v>0</v>
      </c>
      <c r="J58" s="91"/>
      <c r="K58" s="95">
        <f t="shared" si="15"/>
        <v>0</v>
      </c>
      <c r="L58" s="92">
        <f t="shared" si="18"/>
        <v>0</v>
      </c>
      <c r="M58" s="170"/>
      <c r="N58" s="170"/>
      <c r="O58" s="169"/>
      <c r="P58" s="140"/>
      <c r="Q58" s="140"/>
      <c r="R58" s="140"/>
      <c r="S58" s="140"/>
      <c r="T58" s="140"/>
    </row>
    <row r="59" spans="1:27" s="64" customFormat="1" ht="12.5" x14ac:dyDescent="0.35">
      <c r="A59" s="208"/>
      <c r="B59" s="77"/>
      <c r="C59" s="137"/>
      <c r="D59" s="137"/>
      <c r="E59" s="148"/>
      <c r="F59" s="137"/>
      <c r="G59" s="83"/>
      <c r="H59" s="73">
        <f t="shared" si="16"/>
        <v>0</v>
      </c>
      <c r="I59" s="74">
        <f t="shared" si="17"/>
        <v>0</v>
      </c>
      <c r="J59" s="91"/>
      <c r="K59" s="95">
        <f t="shared" si="15"/>
        <v>0</v>
      </c>
      <c r="L59" s="92">
        <f t="shared" si="18"/>
        <v>0</v>
      </c>
      <c r="M59" s="170"/>
      <c r="N59" s="170"/>
      <c r="O59" s="169"/>
      <c r="P59" s="140"/>
      <c r="Q59" s="140"/>
      <c r="R59" s="140"/>
      <c r="S59" s="140"/>
      <c r="T59" s="140"/>
      <c r="U59" s="60"/>
      <c r="W59" s="60"/>
      <c r="X59" s="60"/>
      <c r="Y59" s="60"/>
      <c r="Z59" s="60"/>
      <c r="AA59" s="60"/>
    </row>
    <row r="60" spans="1:27" s="64" customFormat="1" ht="12.5" x14ac:dyDescent="0.35">
      <c r="A60" s="208"/>
      <c r="B60" s="77"/>
      <c r="C60" s="137"/>
      <c r="D60" s="137"/>
      <c r="E60" s="148"/>
      <c r="F60" s="137"/>
      <c r="G60" s="83"/>
      <c r="H60" s="73">
        <f t="shared" si="16"/>
        <v>0</v>
      </c>
      <c r="I60" s="74">
        <f t="shared" si="17"/>
        <v>0</v>
      </c>
      <c r="J60" s="91"/>
      <c r="K60" s="95">
        <f t="shared" si="15"/>
        <v>0</v>
      </c>
      <c r="L60" s="92">
        <f t="shared" si="18"/>
        <v>0</v>
      </c>
      <c r="M60" s="170"/>
      <c r="N60" s="170"/>
      <c r="O60" s="169"/>
      <c r="P60" s="140"/>
      <c r="Q60" s="140"/>
      <c r="R60" s="140"/>
      <c r="S60" s="141"/>
      <c r="T60" s="141"/>
      <c r="W60" s="60"/>
      <c r="X60" s="60"/>
      <c r="Y60" s="60"/>
      <c r="Z60" s="60"/>
      <c r="AA60" s="60"/>
    </row>
    <row r="61" spans="1:27" s="64" customFormat="1" ht="13" x14ac:dyDescent="0.35">
      <c r="A61" s="118"/>
      <c r="B61" s="244" t="s">
        <v>38</v>
      </c>
      <c r="C61" s="244"/>
      <c r="D61" s="244"/>
      <c r="E61" s="244"/>
      <c r="F61" s="244"/>
      <c r="G61" s="244"/>
      <c r="H61" s="244"/>
      <c r="I61" s="115">
        <f>SUM(I55:I60)</f>
        <v>0</v>
      </c>
      <c r="J61" s="115"/>
      <c r="K61" s="115">
        <f>SUM(K55:K60)</f>
        <v>0</v>
      </c>
      <c r="L61" s="128">
        <f>SUM(L55:L60)</f>
        <v>0</v>
      </c>
      <c r="M61" s="170"/>
      <c r="N61" s="141"/>
      <c r="O61" s="141"/>
      <c r="P61" s="140"/>
      <c r="Q61" s="140"/>
      <c r="R61" s="140"/>
      <c r="S61" s="177"/>
      <c r="T61" s="177"/>
      <c r="W61" s="85"/>
      <c r="X61" s="85"/>
      <c r="Y61" s="85"/>
      <c r="Z61" s="85"/>
      <c r="AA61" s="85"/>
    </row>
    <row r="62" spans="1:27" s="64" customFormat="1" ht="12.5" x14ac:dyDescent="0.35">
      <c r="A62" s="118"/>
      <c r="B62" s="110"/>
      <c r="C62" s="111"/>
      <c r="D62" s="110"/>
      <c r="E62" s="110"/>
      <c r="F62" s="110"/>
      <c r="G62" s="90"/>
      <c r="H62" s="112"/>
      <c r="I62" s="68"/>
      <c r="J62" s="113"/>
      <c r="K62" s="114"/>
      <c r="L62" s="119"/>
      <c r="M62" s="170"/>
      <c r="N62" s="140"/>
      <c r="O62" s="140"/>
      <c r="P62" s="140"/>
      <c r="Q62" s="140"/>
      <c r="R62" s="141"/>
      <c r="S62" s="177"/>
      <c r="T62" s="177"/>
      <c r="W62" s="117"/>
      <c r="X62" s="117"/>
      <c r="Y62" s="117"/>
      <c r="Z62" s="117"/>
      <c r="AA62" s="117"/>
    </row>
    <row r="63" spans="1:27" s="60" customFormat="1" ht="13" x14ac:dyDescent="0.35">
      <c r="A63" s="209" t="s">
        <v>47</v>
      </c>
      <c r="B63" s="93" t="s">
        <v>45</v>
      </c>
      <c r="C63" s="209" t="s">
        <v>30</v>
      </c>
      <c r="D63" s="209" t="s">
        <v>31</v>
      </c>
      <c r="E63" s="209" t="s">
        <v>39</v>
      </c>
      <c r="F63" s="209" t="s">
        <v>40</v>
      </c>
      <c r="G63" s="209" t="s">
        <v>41</v>
      </c>
      <c r="H63" s="209" t="s">
        <v>33</v>
      </c>
      <c r="I63" s="209" t="s">
        <v>34</v>
      </c>
      <c r="J63" s="229" t="s">
        <v>96</v>
      </c>
      <c r="K63" s="209" t="s">
        <v>35</v>
      </c>
      <c r="L63" s="209" t="s">
        <v>42</v>
      </c>
      <c r="M63" s="172"/>
      <c r="N63" s="140"/>
      <c r="O63" s="140"/>
      <c r="P63" s="140"/>
      <c r="Q63" s="140"/>
      <c r="R63" s="140"/>
      <c r="S63" s="177"/>
      <c r="T63" s="177"/>
      <c r="U63" s="64"/>
    </row>
    <row r="64" spans="1:27" s="64" customFormat="1" ht="12.5" x14ac:dyDescent="0.35">
      <c r="A64" s="103" t="s">
        <v>85</v>
      </c>
      <c r="B64" s="77"/>
      <c r="C64" s="104"/>
      <c r="D64" s="104"/>
      <c r="E64" s="185"/>
      <c r="F64" s="104"/>
      <c r="G64" s="83"/>
      <c r="H64" s="105">
        <f t="shared" ref="H64:H69" si="19">G64*F64*E64</f>
        <v>0</v>
      </c>
      <c r="I64" s="106">
        <f t="shared" ref="I64:I69" si="20">C64*H64</f>
        <v>0</v>
      </c>
      <c r="J64" s="107"/>
      <c r="K64" s="108">
        <f t="shared" ref="K64:K69" si="21">L64-I64</f>
        <v>0</v>
      </c>
      <c r="L64" s="109">
        <f t="shared" ref="L64:L69" si="22">I64/(1-J64)</f>
        <v>0</v>
      </c>
      <c r="M64" s="170"/>
      <c r="N64" s="177"/>
      <c r="O64" s="177"/>
      <c r="P64" s="140"/>
      <c r="Q64" s="140"/>
      <c r="R64" s="140"/>
      <c r="S64" s="177"/>
      <c r="T64" s="177"/>
      <c r="U64" s="60"/>
      <c r="W64" s="60"/>
      <c r="X64" s="60"/>
      <c r="Y64" s="60"/>
      <c r="Z64" s="60"/>
      <c r="AA64" s="60"/>
    </row>
    <row r="65" spans="1:27" s="117" customFormat="1" ht="12.5" x14ac:dyDescent="0.35">
      <c r="A65" s="208" t="s">
        <v>84</v>
      </c>
      <c r="B65" s="77"/>
      <c r="C65" s="137"/>
      <c r="D65" s="137"/>
      <c r="E65" s="185"/>
      <c r="F65" s="104"/>
      <c r="G65" s="83"/>
      <c r="H65" s="73">
        <f t="shared" si="19"/>
        <v>0</v>
      </c>
      <c r="I65" s="74">
        <f t="shared" si="20"/>
        <v>0</v>
      </c>
      <c r="J65" s="91"/>
      <c r="K65" s="95">
        <f t="shared" si="21"/>
        <v>0</v>
      </c>
      <c r="L65" s="92">
        <f t="shared" si="22"/>
        <v>0</v>
      </c>
      <c r="M65" s="168"/>
      <c r="N65" s="177"/>
      <c r="O65" s="177"/>
      <c r="P65" s="177"/>
      <c r="Q65" s="177"/>
      <c r="R65" s="177"/>
      <c r="S65" s="177"/>
      <c r="T65" s="177"/>
      <c r="U65" s="64"/>
      <c r="W65" s="60"/>
      <c r="X65" s="60"/>
      <c r="Y65" s="60"/>
      <c r="Z65" s="60"/>
      <c r="AA65" s="60"/>
    </row>
    <row r="66" spans="1:27" s="60" customFormat="1" ht="12.5" x14ac:dyDescent="0.35">
      <c r="A66" s="208" t="s">
        <v>81</v>
      </c>
      <c r="B66" s="77"/>
      <c r="C66" s="137"/>
      <c r="D66" s="137"/>
      <c r="E66" s="185"/>
      <c r="F66" s="104"/>
      <c r="G66" s="83"/>
      <c r="H66" s="73">
        <f t="shared" si="19"/>
        <v>0</v>
      </c>
      <c r="I66" s="74">
        <f t="shared" si="20"/>
        <v>0</v>
      </c>
      <c r="J66" s="91"/>
      <c r="K66" s="95">
        <f t="shared" si="21"/>
        <v>0</v>
      </c>
      <c r="L66" s="92">
        <f t="shared" si="22"/>
        <v>0</v>
      </c>
      <c r="M66" s="170"/>
      <c r="N66" s="177"/>
      <c r="O66" s="177"/>
      <c r="P66" s="177"/>
      <c r="Q66" s="177"/>
      <c r="R66" s="177"/>
      <c r="S66" s="177"/>
      <c r="T66" s="177"/>
      <c r="U66" s="117"/>
    </row>
    <row r="67" spans="1:27" s="60" customFormat="1" ht="12.5" x14ac:dyDescent="0.35">
      <c r="A67" s="208" t="s">
        <v>83</v>
      </c>
      <c r="B67" s="77"/>
      <c r="C67" s="137"/>
      <c r="D67" s="137"/>
      <c r="E67" s="185"/>
      <c r="F67" s="104"/>
      <c r="G67" s="83"/>
      <c r="H67" s="73">
        <f t="shared" si="19"/>
        <v>0</v>
      </c>
      <c r="I67" s="74">
        <f t="shared" si="20"/>
        <v>0</v>
      </c>
      <c r="J67" s="91"/>
      <c r="K67" s="95">
        <f t="shared" si="21"/>
        <v>0</v>
      </c>
      <c r="L67" s="92">
        <f t="shared" si="22"/>
        <v>0</v>
      </c>
      <c r="M67" s="170"/>
      <c r="N67" s="177"/>
      <c r="O67" s="177"/>
      <c r="P67" s="177"/>
      <c r="Q67" s="177"/>
      <c r="R67" s="177"/>
      <c r="S67" s="140"/>
      <c r="T67" s="140"/>
    </row>
    <row r="68" spans="1:27" s="60" customFormat="1" ht="12.5" x14ac:dyDescent="0.35">
      <c r="A68" s="208" t="s">
        <v>82</v>
      </c>
      <c r="B68" s="77"/>
      <c r="C68" s="137"/>
      <c r="D68" s="137"/>
      <c r="E68" s="185"/>
      <c r="F68" s="104"/>
      <c r="G68" s="83"/>
      <c r="H68" s="73">
        <f t="shared" si="19"/>
        <v>0</v>
      </c>
      <c r="I68" s="74">
        <f t="shared" si="20"/>
        <v>0</v>
      </c>
      <c r="J68" s="91"/>
      <c r="K68" s="95">
        <f t="shared" si="21"/>
        <v>0</v>
      </c>
      <c r="L68" s="92">
        <f t="shared" si="22"/>
        <v>0</v>
      </c>
      <c r="M68" s="170"/>
      <c r="N68" s="177"/>
      <c r="O68" s="177"/>
      <c r="P68" s="177"/>
      <c r="Q68" s="177"/>
      <c r="R68" s="177"/>
      <c r="S68" s="177"/>
      <c r="T68" s="177"/>
    </row>
    <row r="69" spans="1:27" s="60" customFormat="1" ht="12.5" x14ac:dyDescent="0.35">
      <c r="A69" s="208" t="s">
        <v>86</v>
      </c>
      <c r="B69" s="77"/>
      <c r="C69" s="137"/>
      <c r="D69" s="137"/>
      <c r="E69" s="185">
        <v>11</v>
      </c>
      <c r="F69" s="104"/>
      <c r="G69" s="83"/>
      <c r="H69" s="73">
        <f t="shared" si="19"/>
        <v>0</v>
      </c>
      <c r="I69" s="74">
        <f t="shared" si="20"/>
        <v>0</v>
      </c>
      <c r="J69" s="91"/>
      <c r="K69" s="95">
        <f t="shared" si="21"/>
        <v>0</v>
      </c>
      <c r="L69" s="92">
        <f t="shared" si="22"/>
        <v>0</v>
      </c>
      <c r="M69" s="170"/>
      <c r="N69" s="177"/>
      <c r="O69" s="177"/>
      <c r="P69" s="177"/>
      <c r="Q69" s="177"/>
      <c r="R69" s="177"/>
      <c r="S69" s="141"/>
      <c r="T69" s="141"/>
    </row>
    <row r="70" spans="1:27" s="60" customFormat="1" x14ac:dyDescent="0.35">
      <c r="A70" s="118"/>
      <c r="B70" s="245" t="s">
        <v>38</v>
      </c>
      <c r="C70" s="245"/>
      <c r="D70" s="245"/>
      <c r="E70" s="245"/>
      <c r="F70" s="245"/>
      <c r="G70" s="245"/>
      <c r="H70" s="245"/>
      <c r="I70" s="81">
        <f>SUM(I64:I69)</f>
        <v>0</v>
      </c>
      <c r="J70" s="81"/>
      <c r="K70" s="81">
        <f>SUM(K64:K69)</f>
        <v>0</v>
      </c>
      <c r="L70" s="81">
        <f>SUM(L64:L69)</f>
        <v>0</v>
      </c>
      <c r="M70" s="170"/>
      <c r="N70" s="140"/>
      <c r="O70" s="140"/>
      <c r="P70" s="177"/>
      <c r="Q70" s="190"/>
      <c r="R70" s="177"/>
      <c r="S70" s="140"/>
      <c r="T70" s="140"/>
      <c r="W70"/>
      <c r="X70"/>
      <c r="Y70"/>
      <c r="Z70"/>
      <c r="AA70"/>
    </row>
    <row r="71" spans="1:27" s="60" customFormat="1" ht="13" x14ac:dyDescent="0.35">
      <c r="A71" s="120"/>
      <c r="B71" s="89"/>
      <c r="C71" s="89"/>
      <c r="D71" s="89"/>
      <c r="E71" s="89"/>
      <c r="F71" s="89"/>
      <c r="G71" s="89"/>
      <c r="H71" s="89"/>
      <c r="I71" s="66"/>
      <c r="J71" s="66"/>
      <c r="K71" s="66"/>
      <c r="L71" s="121"/>
      <c r="M71" s="170"/>
      <c r="N71" s="140"/>
      <c r="O71" s="140"/>
      <c r="P71" s="140"/>
      <c r="Q71" s="190"/>
      <c r="R71" s="140"/>
      <c r="S71" s="140"/>
      <c r="T71" s="140"/>
      <c r="W71" s="117"/>
      <c r="X71" s="117"/>
      <c r="Y71" s="117"/>
      <c r="Z71" s="117"/>
      <c r="AA71" s="117"/>
    </row>
    <row r="72" spans="1:27" s="60" customFormat="1" ht="13" x14ac:dyDescent="0.35">
      <c r="A72" s="209" t="s">
        <v>47</v>
      </c>
      <c r="B72" s="93" t="s">
        <v>88</v>
      </c>
      <c r="C72" s="209" t="s">
        <v>30</v>
      </c>
      <c r="D72" s="209" t="s">
        <v>31</v>
      </c>
      <c r="E72" s="209" t="s">
        <v>39</v>
      </c>
      <c r="F72" s="209" t="s">
        <v>40</v>
      </c>
      <c r="G72" s="209" t="s">
        <v>41</v>
      </c>
      <c r="H72" s="209" t="s">
        <v>43</v>
      </c>
      <c r="I72" s="209" t="s">
        <v>34</v>
      </c>
      <c r="J72" s="229" t="s">
        <v>96</v>
      </c>
      <c r="K72" s="209" t="s">
        <v>35</v>
      </c>
      <c r="L72" s="209" t="s">
        <v>42</v>
      </c>
      <c r="M72" s="172"/>
      <c r="N72" s="177"/>
      <c r="O72" s="177"/>
      <c r="P72" s="140"/>
      <c r="Q72" s="140"/>
      <c r="R72" s="140"/>
      <c r="S72" s="140"/>
      <c r="T72" s="140"/>
      <c r="W72" s="117"/>
      <c r="X72" s="117"/>
      <c r="Y72" s="117"/>
      <c r="Z72" s="117"/>
      <c r="AA72" s="117"/>
    </row>
    <row r="73" spans="1:27" s="117" customFormat="1" ht="15" customHeight="1" x14ac:dyDescent="0.35">
      <c r="A73" s="103" t="s">
        <v>48</v>
      </c>
      <c r="B73" s="77"/>
      <c r="C73" s="104"/>
      <c r="D73" s="104"/>
      <c r="E73" s="185"/>
      <c r="F73" s="104"/>
      <c r="G73" s="83"/>
      <c r="H73" s="105">
        <f t="shared" ref="H73:H76" si="23">G73*F73*E73</f>
        <v>0</v>
      </c>
      <c r="I73" s="106">
        <f t="shared" ref="I73:I76" si="24">IF(A73="","",H73*C73)</f>
        <v>0</v>
      </c>
      <c r="J73" s="107"/>
      <c r="K73" s="108">
        <f t="shared" ref="K73:K76" si="25">IF(A73="","",L73-I73)</f>
        <v>0</v>
      </c>
      <c r="L73" s="109">
        <f t="shared" ref="L73:L76" si="26">IF(A73="","",I73/(1-J73))</f>
        <v>0</v>
      </c>
      <c r="M73" s="168"/>
      <c r="N73" s="140"/>
      <c r="O73" s="140"/>
      <c r="P73" s="141"/>
      <c r="Q73" s="141"/>
      <c r="R73" s="141"/>
      <c r="S73" s="140"/>
      <c r="T73" s="140"/>
      <c r="U73" s="85"/>
    </row>
    <row r="74" spans="1:27" s="60" customFormat="1" ht="12.5" x14ac:dyDescent="0.35">
      <c r="A74" s="103" t="s">
        <v>49</v>
      </c>
      <c r="B74" s="77"/>
      <c r="C74" s="104"/>
      <c r="D74" s="104"/>
      <c r="E74" s="185"/>
      <c r="F74" s="104"/>
      <c r="G74" s="83"/>
      <c r="H74" s="105">
        <f t="shared" si="23"/>
        <v>0</v>
      </c>
      <c r="I74" s="106">
        <f t="shared" si="24"/>
        <v>0</v>
      </c>
      <c r="J74" s="107"/>
      <c r="K74" s="108">
        <f t="shared" si="25"/>
        <v>0</v>
      </c>
      <c r="L74" s="109">
        <f t="shared" si="26"/>
        <v>0</v>
      </c>
      <c r="M74" s="170"/>
      <c r="N74" s="177"/>
      <c r="O74" s="177"/>
      <c r="P74" s="177"/>
      <c r="Q74" s="177"/>
      <c r="R74" s="177"/>
      <c r="S74" s="177"/>
      <c r="T74" s="177"/>
      <c r="U74" s="117"/>
      <c r="W74" s="117"/>
      <c r="X74" s="117"/>
      <c r="Y74" s="117"/>
      <c r="Z74" s="117"/>
      <c r="AA74" s="117"/>
    </row>
    <row r="75" spans="1:27" s="60" customFormat="1" ht="12.5" x14ac:dyDescent="0.35">
      <c r="A75" s="103" t="s">
        <v>50</v>
      </c>
      <c r="B75" s="77"/>
      <c r="C75" s="104"/>
      <c r="D75" s="104"/>
      <c r="E75" s="185"/>
      <c r="F75" s="104"/>
      <c r="G75" s="83"/>
      <c r="H75" s="105">
        <f t="shared" si="23"/>
        <v>0</v>
      </c>
      <c r="I75" s="106">
        <f t="shared" si="24"/>
        <v>0</v>
      </c>
      <c r="J75" s="107"/>
      <c r="K75" s="108">
        <f t="shared" si="25"/>
        <v>0</v>
      </c>
      <c r="L75" s="109">
        <f t="shared" si="26"/>
        <v>0</v>
      </c>
      <c r="M75" s="170"/>
      <c r="N75" s="177"/>
      <c r="O75" s="177"/>
      <c r="P75" s="177"/>
      <c r="Q75" s="177"/>
      <c r="R75" s="177"/>
      <c r="S75" s="177"/>
      <c r="T75" s="177"/>
      <c r="U75" s="117"/>
      <c r="W75" s="117"/>
      <c r="X75" s="117"/>
      <c r="Y75" s="117"/>
      <c r="Z75" s="117"/>
      <c r="AA75" s="117"/>
    </row>
    <row r="76" spans="1:27" s="60" customFormat="1" x14ac:dyDescent="0.35">
      <c r="A76" s="103" t="s">
        <v>80</v>
      </c>
      <c r="B76" s="77"/>
      <c r="C76" s="104"/>
      <c r="D76" s="104"/>
      <c r="E76" s="185"/>
      <c r="F76" s="104"/>
      <c r="G76" s="83"/>
      <c r="H76" s="105">
        <f t="shared" si="23"/>
        <v>0</v>
      </c>
      <c r="I76" s="106">
        <f t="shared" si="24"/>
        <v>0</v>
      </c>
      <c r="J76" s="107"/>
      <c r="K76" s="108">
        <f t="shared" si="25"/>
        <v>0</v>
      </c>
      <c r="L76" s="109">
        <f t="shared" si="26"/>
        <v>0</v>
      </c>
      <c r="M76" s="170"/>
      <c r="N76" s="177"/>
      <c r="O76" s="177"/>
      <c r="P76" s="177"/>
      <c r="Q76" s="177"/>
      <c r="R76" s="177"/>
      <c r="S76" s="177"/>
      <c r="T76" s="177"/>
      <c r="U76" s="117"/>
      <c r="W76"/>
      <c r="X76"/>
      <c r="Y76"/>
      <c r="Z76"/>
      <c r="AA76"/>
    </row>
    <row r="77" spans="1:27" s="60" customFormat="1" x14ac:dyDescent="0.35">
      <c r="A77" s="118"/>
      <c r="B77" s="241" t="s">
        <v>38</v>
      </c>
      <c r="C77" s="242"/>
      <c r="D77" s="242"/>
      <c r="E77" s="242"/>
      <c r="F77" s="242"/>
      <c r="G77" s="242"/>
      <c r="H77" s="243"/>
      <c r="I77" s="129">
        <f>SUM(I73:I76)</f>
        <v>0</v>
      </c>
      <c r="J77" s="81"/>
      <c r="K77" s="129">
        <f>SUM(K73:K76)</f>
        <v>0</v>
      </c>
      <c r="L77" s="129">
        <f>SUM(L73:L76)</f>
        <v>0</v>
      </c>
      <c r="M77" s="178"/>
      <c r="N77" s="141"/>
      <c r="O77" s="141"/>
      <c r="P77" s="140"/>
      <c r="Q77" s="140"/>
      <c r="R77" s="177"/>
      <c r="S77" s="177"/>
      <c r="T77" s="177"/>
      <c r="U77" s="117"/>
      <c r="W77"/>
      <c r="X77"/>
      <c r="Y77"/>
      <c r="Z77"/>
      <c r="AA77"/>
    </row>
    <row r="78" spans="1:27" s="60" customFormat="1" x14ac:dyDescent="0.35">
      <c r="A78" s="120"/>
      <c r="B78" s="89"/>
      <c r="C78" s="89"/>
      <c r="D78" s="89"/>
      <c r="E78" s="89"/>
      <c r="F78" s="89"/>
      <c r="G78" s="89"/>
      <c r="H78" s="89"/>
      <c r="I78" s="66"/>
      <c r="J78" s="66"/>
      <c r="K78" s="66"/>
      <c r="L78" s="121"/>
      <c r="M78" s="170"/>
      <c r="N78" s="180"/>
      <c r="O78" s="180"/>
      <c r="P78" s="141"/>
      <c r="Q78" s="141"/>
      <c r="R78" s="177"/>
      <c r="S78" s="177"/>
      <c r="T78" s="177"/>
      <c r="U78" s="117"/>
      <c r="W78" s="117"/>
      <c r="X78" s="117"/>
      <c r="Y78" s="117"/>
      <c r="Z78" s="117"/>
      <c r="AA78" s="117"/>
    </row>
    <row r="79" spans="1:27" s="60" customFormat="1" x14ac:dyDescent="0.35">
      <c r="A79" s="209" t="s">
        <v>47</v>
      </c>
      <c r="B79" s="93"/>
      <c r="C79" s="209" t="s">
        <v>30</v>
      </c>
      <c r="D79" s="209" t="s">
        <v>31</v>
      </c>
      <c r="E79" s="209" t="s">
        <v>39</v>
      </c>
      <c r="F79" s="209" t="s">
        <v>40</v>
      </c>
      <c r="G79" s="209" t="s">
        <v>41</v>
      </c>
      <c r="H79" s="209" t="s">
        <v>43</v>
      </c>
      <c r="I79" s="209" t="s">
        <v>34</v>
      </c>
      <c r="J79" s="229" t="s">
        <v>96</v>
      </c>
      <c r="K79" s="209" t="s">
        <v>35</v>
      </c>
      <c r="L79" s="209" t="s">
        <v>42</v>
      </c>
      <c r="M79" s="168"/>
      <c r="N79" s="141"/>
      <c r="O79" s="141"/>
      <c r="P79" s="180"/>
      <c r="Q79" s="180"/>
      <c r="R79" s="140"/>
      <c r="S79" s="140"/>
      <c r="T79" s="140"/>
      <c r="W79" s="117"/>
      <c r="X79" s="117"/>
      <c r="Y79" s="117"/>
      <c r="Z79" s="117"/>
      <c r="AA79" s="117"/>
    </row>
    <row r="80" spans="1:27" s="60" customFormat="1" ht="12.5" x14ac:dyDescent="0.35">
      <c r="A80" s="218" t="s">
        <v>51</v>
      </c>
      <c r="B80" s="77"/>
      <c r="C80" s="104"/>
      <c r="D80" s="104"/>
      <c r="E80" s="185"/>
      <c r="F80" s="104"/>
      <c r="G80" s="83"/>
      <c r="H80" s="105"/>
      <c r="I80" s="106">
        <f t="shared" ref="I80:I81" si="27">IF(A80="","",H80*C80)</f>
        <v>0</v>
      </c>
      <c r="J80" s="107"/>
      <c r="K80" s="108">
        <f t="shared" ref="K80:K81" si="28">IF(A80="","",L80-I80)</f>
        <v>0</v>
      </c>
      <c r="L80" s="109">
        <f t="shared" ref="L80:L81" si="29">IF(A80="","",I80/(1-J80))</f>
        <v>0</v>
      </c>
      <c r="M80" s="170"/>
      <c r="N80" s="177"/>
      <c r="O80" s="177"/>
      <c r="P80" s="177"/>
      <c r="Q80" s="177"/>
      <c r="R80" s="177"/>
      <c r="S80" s="177"/>
      <c r="T80" s="177"/>
      <c r="U80" s="117"/>
      <c r="W80" s="117"/>
      <c r="X80" s="117"/>
      <c r="Y80" s="117"/>
      <c r="Z80" s="117"/>
      <c r="AA80" s="117"/>
    </row>
    <row r="81" spans="1:27" s="60" customFormat="1" x14ac:dyDescent="0.35">
      <c r="A81" s="103"/>
      <c r="B81" s="77"/>
      <c r="C81" s="104"/>
      <c r="D81" s="104"/>
      <c r="E81" s="185"/>
      <c r="F81" s="104"/>
      <c r="G81" s="83"/>
      <c r="H81" s="105">
        <f t="shared" ref="H80:H81" si="30">G81*F81*E81</f>
        <v>0</v>
      </c>
      <c r="I81" s="106" t="str">
        <f t="shared" si="27"/>
        <v/>
      </c>
      <c r="J81" s="107"/>
      <c r="K81" s="108" t="str">
        <f t="shared" si="28"/>
        <v/>
      </c>
      <c r="L81" s="109" t="str">
        <f t="shared" si="29"/>
        <v/>
      </c>
      <c r="M81" s="170"/>
      <c r="N81" s="177"/>
      <c r="O81" s="177"/>
      <c r="P81" s="177"/>
      <c r="Q81" s="177"/>
      <c r="R81" s="177"/>
      <c r="S81" s="177"/>
      <c r="T81" s="177"/>
      <c r="U81" s="117"/>
      <c r="W81"/>
      <c r="X81"/>
      <c r="Y81"/>
      <c r="Z81"/>
      <c r="AA81"/>
    </row>
    <row r="82" spans="1:27" s="60" customFormat="1" x14ac:dyDescent="0.35">
      <c r="A82" s="118"/>
      <c r="B82" s="241" t="s">
        <v>38</v>
      </c>
      <c r="C82" s="242"/>
      <c r="D82" s="242"/>
      <c r="E82" s="242"/>
      <c r="F82" s="242"/>
      <c r="G82" s="242"/>
      <c r="H82" s="243"/>
      <c r="I82" s="129">
        <f>SUM(I80:I81)</f>
        <v>0</v>
      </c>
      <c r="J82" s="81"/>
      <c r="K82" s="129">
        <f>SUM(K80:K81)</f>
        <v>0</v>
      </c>
      <c r="L82" s="129">
        <f>SUM(L80:L81)</f>
        <v>0</v>
      </c>
      <c r="M82" s="178"/>
      <c r="N82" s="166"/>
      <c r="O82" s="166"/>
      <c r="P82" s="140"/>
      <c r="Q82" s="140"/>
      <c r="R82" s="177"/>
      <c r="S82" s="177"/>
      <c r="T82" s="177"/>
      <c r="U82" s="117"/>
      <c r="W82"/>
      <c r="X82"/>
      <c r="Y82"/>
      <c r="Z82"/>
      <c r="AA82"/>
    </row>
    <row r="83" spans="1:27" s="60" customFormat="1" x14ac:dyDescent="0.35">
      <c r="A83" s="100"/>
      <c r="B83"/>
      <c r="C83"/>
      <c r="D83"/>
      <c r="E83"/>
      <c r="F83"/>
      <c r="G83"/>
      <c r="H83"/>
      <c r="I83"/>
      <c r="J83"/>
      <c r="K83"/>
      <c r="L83"/>
      <c r="M83" s="179"/>
      <c r="N83" s="141"/>
      <c r="O83" s="141"/>
      <c r="P83" s="166"/>
      <c r="Q83" s="166"/>
      <c r="R83" s="177"/>
      <c r="S83" s="177"/>
      <c r="T83" s="177"/>
      <c r="U83" s="117"/>
      <c r="W83"/>
      <c r="X83"/>
      <c r="Y83"/>
      <c r="Z83"/>
      <c r="AA83"/>
    </row>
    <row r="84" spans="1:27" s="60" customFormat="1" x14ac:dyDescent="0.35">
      <c r="A84" s="100"/>
      <c r="B84"/>
      <c r="C84"/>
      <c r="D84"/>
      <c r="E84"/>
      <c r="F84"/>
      <c r="G84"/>
      <c r="H84"/>
      <c r="I84" s="236" t="s">
        <v>65</v>
      </c>
      <c r="J84" s="236"/>
      <c r="K84" s="130">
        <f>L77+L70+L61+K41+K29+K52+L82</f>
        <v>0</v>
      </c>
      <c r="L84"/>
      <c r="M84" s="179"/>
      <c r="N84" s="140"/>
      <c r="O84" s="140"/>
      <c r="P84" s="141"/>
      <c r="Q84" s="141"/>
      <c r="R84" s="140"/>
      <c r="S84" s="140"/>
      <c r="T84" s="140"/>
      <c r="W84"/>
      <c r="X84"/>
      <c r="Y84"/>
      <c r="Z84"/>
      <c r="AA84"/>
    </row>
    <row r="85" spans="1:27" x14ac:dyDescent="0.35">
      <c r="N85" s="140"/>
      <c r="O85" s="140"/>
      <c r="P85" s="140"/>
      <c r="Q85" s="140"/>
      <c r="R85" s="166"/>
      <c r="S85" s="140"/>
      <c r="T85" s="140"/>
      <c r="U85" s="60"/>
    </row>
    <row r="86" spans="1:27" x14ac:dyDescent="0.35">
      <c r="K86" s="138"/>
      <c r="N86" s="140"/>
      <c r="O86" s="140"/>
      <c r="P86" s="140"/>
      <c r="Q86" s="140"/>
      <c r="R86" s="141"/>
      <c r="S86" s="140"/>
      <c r="T86" s="140"/>
    </row>
    <row r="87" spans="1:27" x14ac:dyDescent="0.35">
      <c r="N87" s="140"/>
      <c r="O87" s="140"/>
      <c r="P87" s="140"/>
      <c r="Q87" s="140"/>
      <c r="R87" s="140"/>
      <c r="S87" s="140"/>
      <c r="T87" s="140"/>
    </row>
    <row r="88" spans="1:27" x14ac:dyDescent="0.35">
      <c r="N88" s="140"/>
      <c r="O88" s="140"/>
      <c r="P88" s="140"/>
      <c r="Q88" s="140"/>
      <c r="R88" s="140"/>
      <c r="S88" s="140"/>
      <c r="T88" s="140"/>
    </row>
    <row r="89" spans="1:27" x14ac:dyDescent="0.35">
      <c r="N89" s="140"/>
      <c r="O89" s="140"/>
      <c r="P89" s="140"/>
      <c r="Q89" s="140"/>
      <c r="R89" s="140"/>
    </row>
    <row r="90" spans="1:27" x14ac:dyDescent="0.35">
      <c r="P90" s="140"/>
      <c r="Q90" s="140"/>
      <c r="R90" s="140"/>
    </row>
    <row r="91" spans="1:27" x14ac:dyDescent="0.35">
      <c r="R91" s="140"/>
    </row>
    <row r="92" spans="1:27" x14ac:dyDescent="0.35">
      <c r="R92" s="140"/>
    </row>
  </sheetData>
  <mergeCells count="40">
    <mergeCell ref="D21:F21"/>
    <mergeCell ref="G1:K1"/>
    <mergeCell ref="D17:F17"/>
    <mergeCell ref="A18:L18"/>
    <mergeCell ref="D19:F19"/>
    <mergeCell ref="D20:F20"/>
    <mergeCell ref="D33:F33"/>
    <mergeCell ref="D22:F22"/>
    <mergeCell ref="D23:F23"/>
    <mergeCell ref="D24:F24"/>
    <mergeCell ref="D25:F25"/>
    <mergeCell ref="D26:F26"/>
    <mergeCell ref="D27:F27"/>
    <mergeCell ref="D28:F28"/>
    <mergeCell ref="A29:G29"/>
    <mergeCell ref="A31:L31"/>
    <mergeCell ref="D32:F32"/>
    <mergeCell ref="D45:F45"/>
    <mergeCell ref="D34:F34"/>
    <mergeCell ref="D35:F35"/>
    <mergeCell ref="D36:F36"/>
    <mergeCell ref="D37:F37"/>
    <mergeCell ref="D38:F38"/>
    <mergeCell ref="D39:F39"/>
    <mergeCell ref="D40:F40"/>
    <mergeCell ref="A41:G41"/>
    <mergeCell ref="A43:L43"/>
    <mergeCell ref="D44:F44"/>
    <mergeCell ref="I84:J84"/>
    <mergeCell ref="D46:F46"/>
    <mergeCell ref="D47:F47"/>
    <mergeCell ref="D48:F48"/>
    <mergeCell ref="D49:F49"/>
    <mergeCell ref="D50:F50"/>
    <mergeCell ref="D51:F51"/>
    <mergeCell ref="A52:G52"/>
    <mergeCell ref="B61:H61"/>
    <mergeCell ref="B70:H70"/>
    <mergeCell ref="B77:H77"/>
    <mergeCell ref="B82:H82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99"/>
    <pageSetUpPr fitToPage="1"/>
  </sheetPr>
  <dimension ref="A1:M61"/>
  <sheetViews>
    <sheetView zoomScale="75" zoomScaleNormal="75" workbookViewId="0">
      <selection activeCell="E40" sqref="E40"/>
    </sheetView>
  </sheetViews>
  <sheetFormatPr defaultColWidth="9.1796875" defaultRowHeight="14" x14ac:dyDescent="0.35"/>
  <cols>
    <col min="1" max="1" width="7.453125" style="7" customWidth="1"/>
    <col min="2" max="2" width="37.54296875" style="7" customWidth="1"/>
    <col min="3" max="6" width="13.1796875" style="7" customWidth="1"/>
    <col min="7" max="9" width="12" style="7" customWidth="1"/>
    <col min="10" max="11" width="15.81640625" style="7" customWidth="1"/>
    <col min="12" max="12" width="23.26953125" style="7" bestFit="1" customWidth="1"/>
    <col min="13" max="16384" width="9.1796875" style="7"/>
  </cols>
  <sheetData>
    <row r="1" spans="1:13" s="1" customFormat="1" ht="30.75" customHeight="1" x14ac:dyDescent="0.3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3" s="1" customFormat="1" ht="26.25" customHeight="1" x14ac:dyDescent="0.35"/>
    <row r="3" spans="1:13" s="4" customFormat="1" ht="22.5" customHeight="1" x14ac:dyDescent="0.35">
      <c r="A3" s="2" t="s">
        <v>11</v>
      </c>
      <c r="B3" s="3"/>
      <c r="C3" s="3"/>
      <c r="D3" s="3"/>
      <c r="E3" s="3"/>
      <c r="F3" s="3"/>
      <c r="G3" s="3"/>
      <c r="H3" s="3"/>
      <c r="I3" s="3"/>
      <c r="J3" s="263" t="s">
        <v>12</v>
      </c>
      <c r="K3" s="263"/>
      <c r="L3" s="263"/>
    </row>
    <row r="4" spans="1:13" s="1" customFormat="1" ht="6.75" customHeight="1" x14ac:dyDescent="0.35">
      <c r="A4" s="5"/>
      <c r="B4" s="6"/>
      <c r="C4" s="6"/>
      <c r="D4" s="6"/>
      <c r="E4" s="6"/>
      <c r="F4" s="6"/>
      <c r="G4" s="6"/>
      <c r="H4" s="6"/>
      <c r="I4" s="6"/>
      <c r="J4" s="263"/>
      <c r="K4" s="263"/>
      <c r="L4" s="263"/>
    </row>
    <row r="5" spans="1:13" s="4" customFormat="1" ht="22.5" customHeight="1" x14ac:dyDescent="0.35">
      <c r="A5" s="2" t="s">
        <v>13</v>
      </c>
      <c r="B5" s="3"/>
      <c r="C5" s="3"/>
      <c r="D5" s="3"/>
      <c r="E5" s="3"/>
      <c r="F5" s="3"/>
      <c r="G5" s="3"/>
      <c r="H5" s="3"/>
      <c r="I5" s="3"/>
      <c r="J5" s="263"/>
      <c r="K5" s="263"/>
      <c r="L5" s="263"/>
    </row>
    <row r="6" spans="1:13" s="1" customFormat="1" ht="6.7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3" s="4" customFormat="1" ht="39.75" customHeight="1" x14ac:dyDescent="0.35">
      <c r="A7" s="264" t="s">
        <v>14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</row>
    <row r="8" spans="1:13" s="1" customFormat="1" ht="6.75" customHeight="1" x14ac:dyDescent="0.35">
      <c r="A8" s="5"/>
      <c r="B8" s="6"/>
      <c r="C8" s="6"/>
      <c r="D8" s="6"/>
      <c r="E8" s="6"/>
      <c r="F8" s="6"/>
      <c r="G8" s="6"/>
      <c r="H8" s="6"/>
      <c r="I8" s="6"/>
      <c r="J8" s="6"/>
      <c r="K8" s="265" t="s">
        <v>15</v>
      </c>
      <c r="L8" s="265"/>
    </row>
    <row r="9" spans="1:13" s="4" customFormat="1" ht="22.5" customHeight="1" x14ac:dyDescent="0.35">
      <c r="A9" s="25" t="s">
        <v>16</v>
      </c>
      <c r="B9" s="3"/>
      <c r="C9" s="3"/>
      <c r="D9" s="3"/>
      <c r="E9" s="3"/>
      <c r="F9" s="3"/>
      <c r="G9" s="3"/>
      <c r="H9" s="3"/>
      <c r="I9" s="3"/>
      <c r="J9" s="3"/>
      <c r="K9" s="265"/>
      <c r="L9" s="265"/>
    </row>
    <row r="10" spans="1:13" ht="14.25" customHeight="1" x14ac:dyDescent="0.35"/>
    <row r="11" spans="1:13" ht="14.5" thickBot="1" x14ac:dyDescent="0.4"/>
    <row r="12" spans="1:13" s="8" customFormat="1" ht="30" customHeight="1" thickTop="1" x14ac:dyDescent="0.35">
      <c r="A12" s="266" t="s">
        <v>1</v>
      </c>
      <c r="B12" s="266" t="s">
        <v>2</v>
      </c>
      <c r="C12" s="266" t="s">
        <v>3</v>
      </c>
      <c r="D12" s="266" t="s">
        <v>4</v>
      </c>
      <c r="E12" s="267" t="s">
        <v>17</v>
      </c>
      <c r="F12" s="268" t="s">
        <v>18</v>
      </c>
      <c r="G12" s="270" t="s">
        <v>19</v>
      </c>
      <c r="H12" s="271"/>
      <c r="I12" s="272"/>
      <c r="J12" s="273" t="s">
        <v>20</v>
      </c>
      <c r="K12" s="275" t="s">
        <v>21</v>
      </c>
      <c r="L12" s="277" t="s">
        <v>22</v>
      </c>
    </row>
    <row r="13" spans="1:13" s="8" customFormat="1" ht="38.25" customHeight="1" x14ac:dyDescent="0.35">
      <c r="A13" s="266"/>
      <c r="B13" s="266"/>
      <c r="C13" s="266"/>
      <c r="D13" s="266"/>
      <c r="E13" s="267"/>
      <c r="F13" s="269"/>
      <c r="G13" s="9" t="s">
        <v>5</v>
      </c>
      <c r="H13" s="10" t="s">
        <v>6</v>
      </c>
      <c r="I13" s="11" t="s">
        <v>7</v>
      </c>
      <c r="J13" s="274"/>
      <c r="K13" s="276"/>
      <c r="L13" s="277"/>
    </row>
    <row r="14" spans="1:13" s="18" customFormat="1" ht="21" customHeight="1" x14ac:dyDescent="0.35">
      <c r="A14" s="12"/>
      <c r="B14" s="13"/>
      <c r="C14" s="13"/>
      <c r="D14" s="13"/>
      <c r="E14" s="26"/>
      <c r="F14" s="14"/>
      <c r="G14" s="27">
        <v>0.2</v>
      </c>
      <c r="H14" s="15">
        <v>0.27500000000000002</v>
      </c>
      <c r="I14" s="16">
        <f>SUM(G14:H14)</f>
        <v>0.47500000000000003</v>
      </c>
      <c r="J14" s="17"/>
      <c r="K14" s="28"/>
      <c r="L14" s="29"/>
    </row>
    <row r="15" spans="1:13" ht="27" customHeight="1" x14ac:dyDescent="0.35">
      <c r="A15" s="19" t="s">
        <v>8</v>
      </c>
      <c r="B15" s="30" t="s">
        <v>23</v>
      </c>
      <c r="C15" s="20" t="s">
        <v>24</v>
      </c>
      <c r="D15" s="21">
        <v>2000</v>
      </c>
      <c r="E15" s="31">
        <v>4</v>
      </c>
      <c r="F15" s="32">
        <f>D15*E15</f>
        <v>8000</v>
      </c>
      <c r="G15" s="33">
        <f>F15*$G$14</f>
        <v>1600</v>
      </c>
      <c r="H15" s="34">
        <f>SUM(F15:G15)*$H$14</f>
        <v>2640</v>
      </c>
      <c r="I15" s="35">
        <f>SUM(G15:H15)</f>
        <v>4240</v>
      </c>
      <c r="J15" s="36">
        <f>F15+I15</f>
        <v>12240</v>
      </c>
      <c r="K15" s="37">
        <f>J15/$D$15</f>
        <v>6.12</v>
      </c>
      <c r="L15" s="38" t="s">
        <v>25</v>
      </c>
      <c r="M15" s="39"/>
    </row>
    <row r="16" spans="1:13" ht="42" customHeight="1" x14ac:dyDescent="0.35">
      <c r="A16" s="19" t="s">
        <v>9</v>
      </c>
      <c r="B16" s="22" t="s">
        <v>26</v>
      </c>
      <c r="C16" s="20" t="s">
        <v>24</v>
      </c>
      <c r="D16" s="21">
        <f>$D$15</f>
        <v>2000</v>
      </c>
      <c r="E16" s="31">
        <v>0.16666666666666666</v>
      </c>
      <c r="F16" s="32">
        <f>D16*E16</f>
        <v>333.33333333333331</v>
      </c>
      <c r="G16" s="33">
        <f>F16*$G$14</f>
        <v>66.666666666666671</v>
      </c>
      <c r="H16" s="34">
        <f>SUM(F16:G16)*$H$14</f>
        <v>110.00000000000001</v>
      </c>
      <c r="I16" s="35">
        <f>SUM(G16:H16)</f>
        <v>176.66666666666669</v>
      </c>
      <c r="J16" s="36">
        <f>F16+I16</f>
        <v>510</v>
      </c>
      <c r="K16" s="37">
        <f>J16/$D$15</f>
        <v>0.255</v>
      </c>
      <c r="L16" s="38"/>
      <c r="M16" s="39"/>
    </row>
    <row r="17" spans="1:13" ht="62.25" customHeight="1" x14ac:dyDescent="0.35">
      <c r="A17" s="19" t="s">
        <v>10</v>
      </c>
      <c r="B17" s="22" t="s">
        <v>27</v>
      </c>
      <c r="C17" s="20" t="s">
        <v>24</v>
      </c>
      <c r="D17" s="21">
        <f>$D$15</f>
        <v>2000</v>
      </c>
      <c r="E17" s="31">
        <v>0.16558006576066422</v>
      </c>
      <c r="F17" s="32">
        <f>D17*E17</f>
        <v>331.16013152132842</v>
      </c>
      <c r="G17" s="33">
        <f>F17*$G$14</f>
        <v>66.232026304265688</v>
      </c>
      <c r="H17" s="34">
        <f>SUM(F17:G17)*$H$14</f>
        <v>109.28284340203838</v>
      </c>
      <c r="I17" s="35">
        <f>SUM(G17:H17)</f>
        <v>175.51486970630407</v>
      </c>
      <c r="J17" s="36">
        <f>F17+I17</f>
        <v>506.67500122763249</v>
      </c>
      <c r="K17" s="37">
        <f>J17/$D$15</f>
        <v>0.25333750061381627</v>
      </c>
      <c r="L17" s="38" t="s">
        <v>28</v>
      </c>
      <c r="M17" s="39"/>
    </row>
    <row r="18" spans="1:13" s="23" customFormat="1" ht="32.25" customHeight="1" thickBot="1" x14ac:dyDescent="0.4">
      <c r="A18" s="260" t="s">
        <v>7</v>
      </c>
      <c r="B18" s="260"/>
      <c r="C18" s="260"/>
      <c r="D18" s="260"/>
      <c r="E18" s="261"/>
      <c r="F18" s="40">
        <f t="shared" ref="F18:K18" si="0">SUM(F15:F17)</f>
        <v>8664.4934648546623</v>
      </c>
      <c r="G18" s="41">
        <f t="shared" si="0"/>
        <v>1732.8986929709324</v>
      </c>
      <c r="H18" s="42">
        <f t="shared" si="0"/>
        <v>2859.2828434020385</v>
      </c>
      <c r="I18" s="43">
        <f t="shared" si="0"/>
        <v>4592.1815363729711</v>
      </c>
      <c r="J18" s="44">
        <f t="shared" si="0"/>
        <v>13256.675001227632</v>
      </c>
      <c r="K18" s="45">
        <f t="shared" si="0"/>
        <v>6.6283375006138163</v>
      </c>
      <c r="L18" s="46"/>
      <c r="M18" s="47"/>
    </row>
    <row r="19" spans="1:13" ht="14.5" thickTop="1" x14ac:dyDescent="0.35">
      <c r="A19" s="24"/>
      <c r="B19" s="48"/>
      <c r="D19" s="49"/>
      <c r="E19" s="39"/>
      <c r="F19" s="39"/>
      <c r="G19" s="50"/>
      <c r="H19" s="50"/>
      <c r="I19" s="50"/>
      <c r="J19" s="39"/>
      <c r="K19" s="39"/>
      <c r="L19" s="51"/>
      <c r="M19" s="39"/>
    </row>
    <row r="20" spans="1:13" x14ac:dyDescent="0.35">
      <c r="A20" s="52"/>
      <c r="B20" s="48"/>
      <c r="D20" s="49"/>
      <c r="E20" s="39"/>
      <c r="F20" s="39"/>
      <c r="G20" s="53"/>
      <c r="H20" s="50"/>
      <c r="I20" s="50"/>
      <c r="J20" s="39"/>
      <c r="K20" s="39"/>
      <c r="L20" s="54"/>
      <c r="M20" s="39"/>
    </row>
    <row r="21" spans="1:13" x14ac:dyDescent="0.35">
      <c r="A21" s="24"/>
      <c r="B21" s="48"/>
      <c r="D21" s="49"/>
      <c r="E21" s="55"/>
      <c r="F21" s="39"/>
      <c r="G21" s="53"/>
      <c r="H21" s="39"/>
      <c r="I21" s="39"/>
      <c r="J21" s="39"/>
      <c r="K21" s="39"/>
      <c r="L21" s="54"/>
      <c r="M21" s="39"/>
    </row>
    <row r="22" spans="1:13" x14ac:dyDescent="0.35">
      <c r="A22" s="24"/>
      <c r="B22" s="48"/>
      <c r="D22" s="49"/>
      <c r="E22" s="39"/>
      <c r="F22" s="53"/>
      <c r="G22" s="53"/>
      <c r="H22" s="39"/>
      <c r="I22" s="39"/>
      <c r="J22" s="39"/>
      <c r="K22" s="39"/>
      <c r="L22" s="54"/>
      <c r="M22" s="39"/>
    </row>
    <row r="23" spans="1:13" x14ac:dyDescent="0.35">
      <c r="A23" s="24"/>
      <c r="B23" s="48"/>
      <c r="D23" s="49"/>
      <c r="E23" s="39"/>
      <c r="F23" s="39"/>
      <c r="G23" s="53"/>
      <c r="H23" s="39"/>
      <c r="I23" s="39"/>
      <c r="J23" s="39"/>
      <c r="K23" s="39"/>
      <c r="L23" s="54"/>
      <c r="M23" s="39"/>
    </row>
    <row r="24" spans="1:13" x14ac:dyDescent="0.35">
      <c r="A24" s="24"/>
      <c r="B24" s="48"/>
      <c r="D24" s="49"/>
      <c r="E24" s="39"/>
      <c r="F24" s="39"/>
      <c r="G24" s="39"/>
      <c r="H24" s="39"/>
      <c r="I24" s="39"/>
      <c r="J24" s="39"/>
      <c r="K24" s="39"/>
      <c r="L24" s="54"/>
      <c r="M24" s="39"/>
    </row>
    <row r="25" spans="1:13" x14ac:dyDescent="0.35">
      <c r="A25" s="24"/>
      <c r="B25" s="48"/>
      <c r="D25" s="49"/>
      <c r="E25" s="39"/>
      <c r="F25" s="39"/>
      <c r="G25" s="39"/>
      <c r="H25" s="39"/>
      <c r="I25" s="39"/>
      <c r="J25" s="39"/>
      <c r="K25" s="39"/>
      <c r="L25" s="54"/>
      <c r="M25" s="39"/>
    </row>
    <row r="26" spans="1:13" x14ac:dyDescent="0.35">
      <c r="A26" s="24"/>
      <c r="B26" s="48"/>
      <c r="L26" s="56"/>
    </row>
    <row r="27" spans="1:13" x14ac:dyDescent="0.35">
      <c r="A27" s="24"/>
      <c r="B27" s="48"/>
      <c r="L27" s="57"/>
    </row>
    <row r="28" spans="1:13" x14ac:dyDescent="0.35">
      <c r="A28" s="24"/>
      <c r="L28" s="57"/>
    </row>
    <row r="29" spans="1:13" x14ac:dyDescent="0.35">
      <c r="A29" s="24"/>
      <c r="L29" s="58"/>
    </row>
    <row r="30" spans="1:13" x14ac:dyDescent="0.35">
      <c r="A30" s="24"/>
      <c r="L30" s="58"/>
    </row>
    <row r="31" spans="1:13" x14ac:dyDescent="0.35">
      <c r="A31" s="24"/>
      <c r="L31" s="58"/>
    </row>
    <row r="32" spans="1:13" x14ac:dyDescent="0.35">
      <c r="A32" s="24"/>
      <c r="L32" s="58"/>
    </row>
    <row r="33" spans="1:12" x14ac:dyDescent="0.35">
      <c r="A33" s="24"/>
      <c r="L33" s="58"/>
    </row>
    <row r="34" spans="1:12" x14ac:dyDescent="0.35">
      <c r="A34" s="24"/>
      <c r="L34" s="58"/>
    </row>
    <row r="35" spans="1:12" x14ac:dyDescent="0.35">
      <c r="A35" s="24"/>
    </row>
    <row r="36" spans="1:12" x14ac:dyDescent="0.35">
      <c r="A36" s="24"/>
    </row>
    <row r="37" spans="1:12" x14ac:dyDescent="0.35">
      <c r="A37" s="24"/>
    </row>
    <row r="38" spans="1:12" x14ac:dyDescent="0.35">
      <c r="A38" s="24"/>
    </row>
    <row r="39" spans="1:12" x14ac:dyDescent="0.35">
      <c r="A39" s="24"/>
    </row>
    <row r="40" spans="1:12" x14ac:dyDescent="0.35">
      <c r="A40" s="24"/>
    </row>
    <row r="41" spans="1:12" x14ac:dyDescent="0.35">
      <c r="A41" s="24"/>
    </row>
    <row r="42" spans="1:12" x14ac:dyDescent="0.35">
      <c r="A42" s="24"/>
    </row>
    <row r="43" spans="1:12" x14ac:dyDescent="0.35">
      <c r="A43" s="24"/>
    </row>
    <row r="44" spans="1:12" x14ac:dyDescent="0.35">
      <c r="A44" s="24"/>
    </row>
    <row r="45" spans="1:12" x14ac:dyDescent="0.35">
      <c r="A45" s="24"/>
    </row>
    <row r="46" spans="1:12" x14ac:dyDescent="0.35">
      <c r="A46" s="24"/>
    </row>
    <row r="47" spans="1:12" x14ac:dyDescent="0.35">
      <c r="A47" s="24"/>
    </row>
    <row r="48" spans="1:12" x14ac:dyDescent="0.35">
      <c r="A48" s="24"/>
    </row>
    <row r="49" spans="1:1" x14ac:dyDescent="0.35">
      <c r="A49" s="24"/>
    </row>
    <row r="50" spans="1:1" x14ac:dyDescent="0.35">
      <c r="A50" s="24"/>
    </row>
    <row r="51" spans="1:1" x14ac:dyDescent="0.35">
      <c r="A51" s="24"/>
    </row>
    <row r="52" spans="1:1" x14ac:dyDescent="0.35">
      <c r="A52" s="24"/>
    </row>
    <row r="53" spans="1:1" x14ac:dyDescent="0.35">
      <c r="A53" s="24"/>
    </row>
    <row r="54" spans="1:1" x14ac:dyDescent="0.35">
      <c r="A54" s="24"/>
    </row>
    <row r="55" spans="1:1" x14ac:dyDescent="0.35">
      <c r="A55" s="24"/>
    </row>
    <row r="56" spans="1:1" x14ac:dyDescent="0.35">
      <c r="A56" s="24"/>
    </row>
    <row r="57" spans="1:1" x14ac:dyDescent="0.35">
      <c r="A57" s="24"/>
    </row>
    <row r="58" spans="1:1" x14ac:dyDescent="0.35">
      <c r="A58" s="24"/>
    </row>
    <row r="59" spans="1:1" x14ac:dyDescent="0.35">
      <c r="A59" s="24"/>
    </row>
    <row r="60" spans="1:1" x14ac:dyDescent="0.35">
      <c r="A60" s="24"/>
    </row>
    <row r="61" spans="1:1" x14ac:dyDescent="0.35">
      <c r="A61" s="24"/>
    </row>
  </sheetData>
  <mergeCells count="15">
    <mergeCell ref="A18:E18"/>
    <mergeCell ref="A1:L1"/>
    <mergeCell ref="J3:L5"/>
    <mergeCell ref="A7:L7"/>
    <mergeCell ref="K8:L9"/>
    <mergeCell ref="A12:A13"/>
    <mergeCell ref="B12:B13"/>
    <mergeCell ref="C12:C13"/>
    <mergeCell ref="D12:D13"/>
    <mergeCell ref="E12:E13"/>
    <mergeCell ref="F12:F13"/>
    <mergeCell ref="G12:I12"/>
    <mergeCell ref="J12:J13"/>
    <mergeCell ref="K12:K13"/>
    <mergeCell ref="L12:L1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&amp;L&amp;"Arial,обычный"&amp;8DATE: &amp;D&amp;C&amp;"Arial,обычный"&amp;8&amp;A&amp;R&amp;"Arial,обычный"&amp;8EEPG_A2604055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A1FF92-BD2E-4B32-AF4F-FBD624FD6F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8FDA7D-541A-483C-B6D9-131F39C47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41EFD-107B-4D14-A5D2-BC9236155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#1</vt:lpstr>
      <vt:lpstr>OSY_Calc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2022-10-06T16:59:09Z</dcterms:modified>
</cp:coreProperties>
</file>